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9500" tabRatio="952" activeTab="5"/>
  </bookViews>
  <sheets>
    <sheet name="はじめに" sheetId="1" r:id="rId1"/>
    <sheet name="TOP" sheetId="2" r:id="rId2"/>
    <sheet name="シート1" sheetId="3" r:id="rId3"/>
    <sheet name="シート2-①" sheetId="4" r:id="rId4"/>
    <sheet name="Sheet1" sheetId="5" r:id="rId5"/>
    <sheet name="シート2-②" sheetId="6" r:id="rId6"/>
    <sheet name="シート2-③" sheetId="7" r:id="rId7"/>
    <sheet name="シート2-④" sheetId="8" r:id="rId8"/>
    <sheet name="シート2-⑤" sheetId="9" r:id="rId9"/>
    <sheet name="シート2-⑥" sheetId="10" r:id="rId10"/>
    <sheet name="シート2-⑦" sheetId="11" r:id="rId11"/>
    <sheet name="シート2-⑧" sheetId="12" r:id="rId12"/>
    <sheet name="シート2-⑨" sheetId="13" r:id="rId13"/>
    <sheet name="シート3-①" sheetId="14" r:id="rId14"/>
    <sheet name="シート3-②" sheetId="15" r:id="rId15"/>
    <sheet name="シート3-③" sheetId="16" r:id="rId16"/>
    <sheet name="シート3-④" sheetId="17" r:id="rId17"/>
    <sheet name="シート3-⑤" sheetId="18" r:id="rId18"/>
    <sheet name="シート3-⑥" sheetId="19" r:id="rId19"/>
    <sheet name="シート3-⑦" sheetId="20" r:id="rId20"/>
    <sheet name="シート3-⑧" sheetId="21" r:id="rId21"/>
    <sheet name="シート3-⑨" sheetId="22" r:id="rId22"/>
    <sheet name="集計用シート（主任研修）" sheetId="23" r:id="rId23"/>
    <sheet name="リスト" sheetId="24" state="hidden" r:id="rId24"/>
  </sheets>
  <definedNames>
    <definedName name="_xlfn.SINGLE" hidden="1">#NAME?</definedName>
    <definedName name="_xlnm.Print_Area" localSheetId="2">'シート1'!$A$1:$S$63</definedName>
    <definedName name="_xlnm.Print_Area" localSheetId="3">'シート2-①'!$A$1:$AD$32</definedName>
    <definedName name="_xlnm.Print_Area" localSheetId="5">'シート2-②'!$A$1:$AD$32</definedName>
    <definedName name="_xlnm.Print_Area" localSheetId="6">'シート2-③'!$A$1:$AD$32</definedName>
    <definedName name="_xlnm.Print_Area" localSheetId="7">'シート2-④'!$A$1:$AD$32</definedName>
    <definedName name="_xlnm.Print_Area" localSheetId="8">'シート2-⑤'!$A$1:$AD$32</definedName>
    <definedName name="_xlnm.Print_Area" localSheetId="9">'シート2-⑥'!$A$1:$AD$32</definedName>
    <definedName name="_xlnm.Print_Area" localSheetId="10">'シート2-⑦'!$A$1:$AD$32</definedName>
    <definedName name="_xlnm.Print_Area" localSheetId="11">'シート2-⑧'!$A$1:$AD$32</definedName>
    <definedName name="_xlnm.Print_Area" localSheetId="12">'シート2-⑨'!$A$1:$AD$32</definedName>
    <definedName name="_xlnm.Print_Area" localSheetId="13">'シート3-①'!$A$1:$AD$21</definedName>
    <definedName name="_xlnm.Print_Area" localSheetId="14">'シート3-②'!$A$1:$AD$21</definedName>
    <definedName name="_xlnm.Print_Area" localSheetId="15">'シート3-③'!$A$1:$AD$21</definedName>
    <definedName name="_xlnm.Print_Area" localSheetId="16">'シート3-④'!$A$1:$AD$21</definedName>
    <definedName name="_xlnm.Print_Area" localSheetId="17">'シート3-⑤'!$A$1:$AD$21</definedName>
    <definedName name="_xlnm.Print_Area" localSheetId="18">'シート3-⑥'!$A$1:$AD$21</definedName>
    <definedName name="_xlnm.Print_Area" localSheetId="19">'シート3-⑦'!$A$1:$AD$21</definedName>
    <definedName name="_xlnm.Print_Area" localSheetId="20">'シート3-⑧'!$A$1:$AD$21</definedName>
    <definedName name="_xlnm.Print_Area" localSheetId="21">'シート3-⑨'!$A$1:$AD$21</definedName>
  </definedNames>
  <calcPr calcMode="manual"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<sst xmlns="http://schemas.openxmlformats.org/spreadsheetml/2006/main" count="1397" uniqueCount="356">
  <si>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</si>
  <si>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</si>
  <si>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</si>
  <si>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</si>
  <si>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</si>
  <si>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</si>
  <si>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</si>
  <si>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</si>
  <si>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</si>
  <si>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</si>
  <si>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</si>
  <si>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</si>
  <si>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</si>
  <si>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</si>
  <si>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</si>
  <si>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</si>
  <si>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</si>
  <si>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</si>
  <si>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</si>
  <si>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</si>
  <si>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</si>
  <si>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</si>
  <si>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</si>
  <si>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</si>
  <si>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</si>
  <si>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</si>
  <si>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</si>
  <si>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</si>
  <si>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</si>
  <si>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</si>
  <si>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</si>
  <si>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</si>
  <si>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</si>
  <si>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</si>
  <si>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</si>
  <si>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</si>
  <si>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</si>
  <si>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</si>
  <si>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</si>
  <si>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</si>
  <si>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</si>
  <si>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</si>
  <si>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</si>
  <si>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</si>
  <si>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</si>
  <si>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</si>
  <si>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</si>
  <si>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</si>
  <si>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</si>
  <si>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</si>
  <si>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</si>
  <si>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</si>
  <si>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</si>
  <si>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</si>
  <si>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</si>
  <si>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</si>
  <si>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</si>
  <si>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</si>
  <si>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</si>
  <si>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</si>
  <si>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</si>
  <si>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</si>
  <si>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</si>
  <si>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</si>
  <si>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</si>
  <si>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</si>
  <si>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</si>
  <si>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</si>
  <si>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</si>
  <si>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</si>
  <si>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</si>
  <si>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</si>
  <si>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</si>
  <si>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</si>
  <si>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</si>
  <si>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</si>
  <si>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</si>
  <si>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</si>
  <si>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</si>
  <si>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</si>
  <si>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</si>
  <si>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</si>
  <si>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</si>
  <si>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</si>
  <si>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</si>
  <si>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</si>
  <si>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</si>
  <si>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</si>
  <si>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</si>
  <si>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</si>
  <si>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</si>
  <si>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</si>
  <si>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</si>
  <si>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</si>
  <si>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</si>
  <si>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</si>
  <si>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</si>
  <si>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</si>
  <si>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</si>
  <si>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</si>
  <si>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</si>
  <si>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</si>
  <si>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</si>
  <si>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</si>
  <si>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</si>
  <si>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</si>
  <si>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</si>
  <si>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</si>
  <si>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</si>
  <si>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</si>
  <si>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</si>
  <si>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</si>
  <si>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</si>
  <si>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</si>
  <si>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</si>
  <si>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</si>
  <si>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</si>
  <si>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</si>
  <si>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</si>
  <si>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</si>
  <si>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</si>
  <si>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</si>
  <si>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</si>
  <si>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</si>
  <si>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</si>
  <si>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</si>
  <si>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</si>
  <si>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</si>
  <si>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</si>
  <si>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</si>
  <si>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</si>
  <si>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</si>
  <si>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</si>
  <si>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</si>
  <si>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</si>
  <si>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</si>
  <si>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</si>
  <si>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</si>
  <si>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</si>
  <si>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</si>
  <si>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</si>
  <si>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</si>
  <si>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</si>
  <si>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</si>
  <si>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</si>
  <si>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</si>
  <si>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</si>
  <si>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</si>
  <si>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</si>
  <si>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</si>
  <si>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</si>
  <si>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</si>
  <si>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</si>
  <si>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</si>
  <si>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</si>
  <si>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</si>
  <si>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</si>
  <si>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</si>
  <si>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</si>
  <si>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</si>
  <si>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</si>
  <si>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</si>
  <si>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</si>
  <si>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</si>
  <si>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</si>
  <si>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</si>
  <si>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</si>
  <si>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</si>
  <si>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</si>
  <si>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</si>
  <si>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</si>
  <si>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</si>
  <si>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</si>
  <si>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</si>
  <si>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</si>
  <si>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</si>
  <si>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</si>
  <si>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</si>
  <si>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</si>
  <si>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</si>
  <si>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</si>
  <si>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</si>
  <si>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</si>
  <si>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</si>
  <si>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①</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</si>
  <si>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</si>
  <si>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</si>
  <si>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</si>
  <si>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</si>
  <si>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</si>
  <si>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</si>
  <si>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</si>
  <si>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</si>
  <si>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</si>
  <si>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</si>
  <si>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</si>
  <si>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</si>
  <si>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</si>
  <si>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</si>
  <si>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</si>
  <si>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</si>
  <si>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</si>
  <si>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</si>
  <si>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</si>
  <si>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</si>
  <si>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</si>
  <si>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</si>
  <si>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</si>
  <si>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</si>
  <si>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</si>
  <si>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</si>
  <si>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</si>
  <si>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</si>
  <si>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</si>
  <si>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</si>
  <si>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</si>
  <si>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</si>
  <si>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</si>
  <si>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</si>
  <si>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</si>
  <si>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</si>
  <si>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</si>
  <si>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</si>
  <si>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</si>
  <si>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</si>
  <si>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</si>
  <si>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</si>
  <si>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</si>
  <si>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</si>
  <si>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</si>
  <si>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</si>
  <si>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</si>
  <si>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</si>
  <si>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</si>
  <si>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</si>
  <si>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</si>
  <si>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</si>
  <si>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</si>
  <si>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</si>
  <si>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</si>
  <si>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受講
直後</t>
  </si>
  <si>
    <t xml:space="preserve">受講前 </t>
  </si>
  <si>
    <t>②</t>
  </si>
  <si>
    <t>③</t>
  </si>
  <si>
    <t>④</t>
  </si>
  <si>
    <t>⑤</t>
  </si>
  <si>
    <t>2．受講後（3カ月後程度）</t>
  </si>
  <si>
    <t>■問い合わせ先</t>
  </si>
  <si>
    <t>平成●●年度　●●県介護支援専門員実務研修</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</si>
  <si>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</si>
  <si>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</si>
  <si>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</si>
  <si>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</si>
  <si>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</si>
  <si>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</si>
  <si>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</si>
  <si>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</si>
  <si>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研修記録シート（主任研修）入力フォーマット</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</si>
  <si>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</si>
  <si>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</si>
  <si>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</si>
  <si>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</si>
  <si>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</si>
  <si>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</si>
  <si>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</si>
  <si>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</si>
  <si>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</si>
  <si>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</si>
  <si>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</si>
  <si>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</si>
  <si>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</si>
  <si>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</si>
  <si>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</si>
  <si>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</si>
  <si>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</si>
  <si>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</si>
  <si>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</si>
  <si>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</si>
  <si>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</si>
  <si>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</si>
  <si>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</si>
  <si>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</si>
  <si>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研修記録シート（主任研修）　入力フォーマットの説明</t>
  </si>
  <si>
    <t>　　　「受講者」が課目の学習時に感じた事を書き留め、今後の学習方針や取り組みの検討時に見返すためのシートです。</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</si>
  <si>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</si>
  <si>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</si>
  <si>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</si>
  <si>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</si>
  <si>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</si>
  <si>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</si>
  <si>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</si>
  <si>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</si>
  <si>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</si>
  <si>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</si>
  <si>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</si>
  <si>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</si>
  <si>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</si>
  <si>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</si>
  <si>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</si>
  <si>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</si>
  <si>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</si>
  <si>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</si>
  <si>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</si>
  <si>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</si>
  <si>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</si>
  <si>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</si>
  <si>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</si>
  <si>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</si>
  <si>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</si>
  <si>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</si>
  <si>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</si>
  <si>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</si>
  <si>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</si>
  <si>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</si>
  <si>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</si>
  <si>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</si>
  <si>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</si>
  <si>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</si>
  <si>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</si>
  <si>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</si>
  <si>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</si>
  <si>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</si>
  <si>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</si>
  <si>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</si>
  <si>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</si>
  <si>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</si>
  <si>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</si>
  <si>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</si>
  <si>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</si>
  <si>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</si>
  <si>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</si>
  <si>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</si>
  <si>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</si>
  <si>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</si>
  <si>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</si>
  <si>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</si>
  <si>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</si>
  <si>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</si>
  <si>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</si>
  <si>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</si>
  <si>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</si>
  <si>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</si>
  <si>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</si>
  <si>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</si>
  <si>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r>
      <t>平成●●年度　●●県</t>
    </r>
    <r>
      <rPr>
        <sz val="11"/>
        <color indexed="9"/>
        <rFont val="ＭＳ Ｐゴシック"/>
        <family val="3"/>
      </rPr>
      <t>介護支援専門員実務研修</t>
    </r>
  </si>
  <si>
    <t>大分県社会福祉介護研修センター</t>
  </si>
  <si>
    <t>A</t>
  </si>
  <si>
    <t>B</t>
  </si>
  <si>
    <t>大分県社会福祉介護研修センター</t>
  </si>
  <si>
    <t>大分県社会福祉介護研修センター</t>
  </si>
  <si>
    <t>A</t>
  </si>
  <si>
    <t>B</t>
  </si>
  <si>
    <t>2022/1・8/3・19・20</t>
  </si>
  <si>
    <t>2021/1・8/3・19・20</t>
  </si>
  <si>
    <t>2022/1・15・16/2・1・2</t>
  </si>
  <si>
    <t>2022/1・29・30/2・26・27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</si>
</sst>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113">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5"/>
      <name val="HGPｺﾞｼｯｸM"/>
      <family val="3"/>
    </font>
    <font>
      <sz val="11"/>
      <color indexed="9"/>
      <name val="ＭＳ Ｐゴシック"/>
      <family val="3"/>
    </font>
    <font>
      <sz val="10"/>
      <color indexed="8"/>
      <name val="HGPｺﾞｼｯｸM"/>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sz val="11"/>
      <color indexed="9"/>
      <name val="HGPｺﾞｼｯｸM"/>
      <family val="3"/>
    </font>
    <font>
      <sz val="11"/>
      <color indexed="9"/>
      <name val="ＭＳ Ｐ明朝"/>
      <family val="1"/>
    </font>
    <font>
      <sz val="10"/>
      <color indexed="9"/>
      <name val="ＭＳ Ｐ明朝"/>
      <family val="1"/>
    </font>
    <font>
      <u val="single"/>
      <sz val="11"/>
      <color indexed="9"/>
      <name val="HGPｺﾞｼｯｸM"/>
      <family val="3"/>
    </font>
    <font>
      <u val="single"/>
      <sz val="12"/>
      <color indexed="12"/>
      <name val="HGPｺﾞｼｯｸM"/>
      <family val="3"/>
    </font>
    <font>
      <sz val="10"/>
      <color indexed="8"/>
      <name val="Microsoft YaHei"/>
      <family val="2"/>
    </font>
    <font>
      <sz val="9"/>
      <color indexed="60"/>
      <name val="HGPｺﾞｼｯｸM"/>
      <family val="3"/>
    </font>
    <font>
      <b/>
      <sz val="10"/>
      <color indexed="8"/>
      <name val="HGPｺﾞｼｯｸM"/>
      <family val="3"/>
    </font>
    <font>
      <sz val="9"/>
      <name val="Meiryo UI"/>
      <family val="3"/>
    </font>
    <font>
      <sz val="10.5"/>
      <color indexed="8"/>
      <name val="Meiryo UI"/>
      <family val="3"/>
    </font>
    <font>
      <sz val="11"/>
      <color indexed="10"/>
      <name val="Calibri"/>
      <family val="2"/>
    </font>
    <font>
      <sz val="11"/>
      <color indexed="8"/>
      <name val="Meiryo UI"/>
      <family val="3"/>
    </font>
    <font>
      <b/>
      <sz val="10"/>
      <color indexed="8"/>
      <name val="Meiryo UI"/>
      <family val="3"/>
    </font>
    <font>
      <b/>
      <u val="single"/>
      <sz val="10"/>
      <color indexed="8"/>
      <name val="Meiryo UI"/>
      <family val="3"/>
    </font>
    <font>
      <b/>
      <sz val="9"/>
      <color indexed="8"/>
      <name val="Meiryo UI"/>
      <family val="3"/>
    </font>
    <font>
      <sz val="6"/>
      <color indexed="8"/>
      <name val="ＭＳ Ｐゴシック"/>
      <family val="3"/>
    </font>
    <font>
      <sz val="6"/>
      <color indexed="8"/>
      <name val="Calibri"/>
      <family val="2"/>
    </font>
    <font>
      <sz val="16"/>
      <color indexed="10"/>
      <name val="Calibri"/>
      <family val="2"/>
    </font>
    <font>
      <b/>
      <sz val="12"/>
      <color indexed="8"/>
      <name val="Meiryo UI"/>
      <family val="3"/>
    </font>
    <font>
      <sz val="8"/>
      <color indexed="8"/>
      <name val="Meiryo UI"/>
      <family val="3"/>
    </font>
    <font>
      <b/>
      <sz val="12"/>
      <color indexed="8"/>
      <name val="Calibri"/>
      <family val="2"/>
    </font>
    <font>
      <b/>
      <sz val="12"/>
      <color indexed="8"/>
      <name val="ＭＳ Ｐゴシック"/>
      <family val="3"/>
    </font>
    <font>
      <sz val="10"/>
      <color indexed="8"/>
      <name val="Meiryo UI"/>
      <family val="3"/>
    </font>
    <font>
      <sz val="7"/>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1"/>
      <color theme="0"/>
      <name val="HGPｺﾞｼｯｸM"/>
      <family val="3"/>
    </font>
    <font>
      <sz val="11"/>
      <color theme="0"/>
      <name val="ＭＳ Ｐ明朝"/>
      <family val="1"/>
    </font>
    <font>
      <sz val="10"/>
      <color theme="0"/>
      <name val="ＭＳ Ｐ明朝"/>
      <family val="1"/>
    </font>
    <font>
      <sz val="11"/>
      <color rgb="FF0066CC"/>
      <name val="Calibri"/>
      <family val="3"/>
    </font>
    <font>
      <u val="single"/>
      <sz val="11"/>
      <color theme="0"/>
      <name val="HGPｺﾞｼｯｸM"/>
      <family val="3"/>
    </font>
    <font>
      <u val="single"/>
      <sz val="12"/>
      <color theme="10"/>
      <name val="HGPｺﾞｼｯｸM"/>
      <family val="3"/>
    </font>
    <font>
      <sz val="9"/>
      <color rgb="FFC00000"/>
      <name val="HGPｺﾞｼｯｸM"/>
      <family val="3"/>
    </font>
    <font>
      <sz val="10"/>
      <color theme="1"/>
      <name val="Microsoft YaHei"/>
      <family val="2"/>
    </font>
    <font>
      <b/>
      <sz val="10"/>
      <color theme="1"/>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style="hair"/>
      <right/>
      <top style="hair"/>
      <bottom/>
    </border>
    <border>
      <left/>
      <right/>
      <top style="hair"/>
      <bottom/>
    </border>
    <border>
      <left/>
      <right style="hair"/>
      <top style="hair"/>
      <bottom/>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style="medium">
        <color rgb="FFFF0000"/>
      </right>
      <top/>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right style="hair">
        <color theme="1"/>
      </right>
      <top style="hair">
        <color theme="1"/>
      </top>
      <bottom style="hair">
        <color theme="1"/>
      </bottom>
    </border>
    <border>
      <left style="thin">
        <color theme="1"/>
      </left>
      <right style="thin">
        <color theme="1"/>
      </right>
      <top style="hair"/>
      <bottom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bottom style="medium">
        <color rgb="FFFF0000"/>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medium">
        <color rgb="FFFF0000"/>
      </right>
      <top style="hair"/>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top/>
      <bottom style="hair"/>
    </border>
    <border>
      <left/>
      <right style="thin"/>
      <top style="hair"/>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color theme="1"/>
      </left>
      <right style="thin">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thin">
        <color theme="1"/>
      </left>
      <right style="thin"/>
      <top style="medium">
        <color rgb="FFFF0000"/>
      </top>
      <bottom style="hair"/>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right style="thin"/>
      <top/>
      <bottom style="hair">
        <color theme="1"/>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right style="thin"/>
      <top style="medium">
        <color rgb="FFFF0000"/>
      </top>
      <bottom style="hair">
        <color theme="1"/>
      </bottom>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thin">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color indexed="63"/>
      </left>
      <right style="thin"/>
      <top/>
      <bottom style="hair">
        <color theme="1"/>
      </bottom>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medium">
        <color rgb="FFFF0000"/>
      </right>
      <top style="hair">
        <color theme="1"/>
      </top>
      <bottom style="hair"/>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thin"/>
      <top>
        <color indexed="63"/>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thin"/>
      <top>
        <color indexed="63"/>
      </top>
      <bottom style="hair"/>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medium">
        <color rgb="FFFF0000"/>
      </left>
      <right style="thin"/>
      <top style="hair"/>
      <bottom style="medium">
        <color rgb="FFFF0000"/>
      </bottom>
    </border>
    <border>
      <left style="thin"/>
      <right style="medium">
        <color rgb="FFFF0000"/>
      </right>
      <top>
        <color indexed="63"/>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85" fillId="0" borderId="0" applyNumberFormat="0" applyFill="0" applyBorder="0" applyAlignment="0" applyProtection="0"/>
    <xf numFmtId="0" fontId="86" fillId="32" borderId="0" applyNumberFormat="0" applyBorder="0" applyAlignment="0" applyProtection="0"/>
  </cellStyleXfs>
  <cellXfs count="709">
    <xf numFmtId="0" fontId="0" fillId="0" borderId="0" xfId="0" applyFont="1" applyAlignment="1">
      <alignment vertical="center"/>
    </xf>
    <xf numFmtId="0" fontId="0" fillId="33" borderId="0" xfId="0"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7"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8" fillId="0" borderId="0" xfId="0" applyFont="1" applyFill="1" applyAlignment="1" applyProtection="1">
      <alignment vertical="center"/>
      <protection/>
    </xf>
    <xf numFmtId="0" fontId="0" fillId="0" borderId="0" xfId="0" applyFill="1" applyAlignment="1" applyProtection="1">
      <alignment vertical="center"/>
      <protection/>
    </xf>
    <xf numFmtId="0" fontId="89"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90" fillId="0" borderId="0" xfId="0" applyFont="1" applyBorder="1" applyAlignment="1">
      <alignment horizontal="center" vertical="center"/>
    </xf>
    <xf numFmtId="0" fontId="91" fillId="0" borderId="0" xfId="0" applyFont="1" applyBorder="1" applyAlignment="1">
      <alignment vertical="center"/>
    </xf>
    <xf numFmtId="0" fontId="0" fillId="0" borderId="19" xfId="0" applyBorder="1" applyAlignment="1" applyProtection="1">
      <alignment horizontal="center" vertical="center" shrinkToFit="1"/>
      <protection/>
    </xf>
    <xf numFmtId="0" fontId="92" fillId="0" borderId="0" xfId="0" applyFont="1" applyAlignment="1">
      <alignment vertical="center"/>
    </xf>
    <xf numFmtId="0" fontId="92"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9" fillId="34" borderId="19" xfId="0" applyFont="1" applyFill="1" applyBorder="1" applyAlignment="1">
      <alignment horizontal="center" vertical="center"/>
    </xf>
    <xf numFmtId="0" fontId="69" fillId="34" borderId="19" xfId="0" applyFont="1" applyFill="1" applyBorder="1" applyAlignment="1">
      <alignment vertical="center"/>
    </xf>
    <xf numFmtId="0" fontId="69" fillId="34" borderId="22" xfId="0" applyFont="1" applyFill="1" applyBorder="1" applyAlignment="1">
      <alignment horizontal="center" vertical="center"/>
    </xf>
    <xf numFmtId="0" fontId="69" fillId="34" borderId="16" xfId="0" applyFont="1" applyFill="1" applyBorder="1" applyAlignment="1">
      <alignment horizontal="center" vertical="center"/>
    </xf>
    <xf numFmtId="0" fontId="69" fillId="34" borderId="23" xfId="0" applyFont="1" applyFill="1" applyBorder="1" applyAlignment="1">
      <alignment horizontal="center" vertical="center"/>
    </xf>
    <xf numFmtId="0" fontId="69" fillId="34" borderId="23" xfId="0" applyFont="1" applyFill="1" applyBorder="1" applyAlignment="1">
      <alignment horizontal="center" vertical="center" wrapText="1"/>
    </xf>
    <xf numFmtId="0" fontId="69" fillId="34" borderId="17" xfId="0" applyFont="1" applyFill="1" applyBorder="1" applyAlignment="1">
      <alignment horizontal="center" vertical="center"/>
    </xf>
    <xf numFmtId="0" fontId="69" fillId="34" borderId="22"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90" fillId="0" borderId="0" xfId="0" applyFont="1" applyBorder="1" applyAlignment="1">
      <alignment horizontal="center" vertical="center"/>
    </xf>
    <xf numFmtId="14" fontId="90" fillId="0" borderId="0" xfId="0" applyNumberFormat="1" applyFont="1" applyBorder="1" applyAlignment="1">
      <alignment horizontal="center" vertical="center"/>
    </xf>
    <xf numFmtId="0" fontId="90" fillId="0" borderId="0" xfId="0" applyFont="1" applyBorder="1" applyAlignment="1">
      <alignment vertical="center"/>
    </xf>
    <xf numFmtId="0" fontId="93" fillId="0" borderId="0" xfId="0" applyFont="1" applyBorder="1" applyAlignment="1">
      <alignment vertical="center"/>
    </xf>
    <xf numFmtId="0" fontId="89" fillId="0" borderId="0" xfId="0" applyFont="1" applyFill="1" applyBorder="1" applyAlignment="1" applyProtection="1">
      <alignment vertical="center"/>
      <protection/>
    </xf>
    <xf numFmtId="0" fontId="89" fillId="0" borderId="0" xfId="0" applyFont="1" applyFill="1" applyAlignment="1" applyProtection="1">
      <alignment vertical="center"/>
      <protection/>
    </xf>
    <xf numFmtId="0" fontId="94" fillId="0" borderId="0" xfId="0" applyFont="1" applyFill="1" applyAlignment="1" applyProtection="1">
      <alignment vertical="center"/>
      <protection/>
    </xf>
    <xf numFmtId="0" fontId="94" fillId="0" borderId="0" xfId="0" applyFont="1" applyAlignment="1" applyProtection="1">
      <alignment vertical="center"/>
      <protection/>
    </xf>
    <xf numFmtId="14" fontId="90" fillId="0" borderId="24" xfId="0" applyNumberFormat="1" applyFont="1" applyBorder="1" applyAlignment="1">
      <alignment horizontal="center" vertical="center"/>
    </xf>
    <xf numFmtId="176" fontId="90" fillId="0" borderId="24" xfId="0" applyNumberFormat="1" applyFont="1" applyBorder="1" applyAlignment="1">
      <alignment horizontal="center" vertical="center"/>
    </xf>
    <xf numFmtId="176" fontId="90" fillId="0" borderId="24" xfId="0" applyNumberFormat="1" applyFont="1" applyBorder="1" applyAlignment="1">
      <alignment horizontal="center" vertical="center"/>
    </xf>
    <xf numFmtId="0" fontId="90" fillId="0" borderId="24" xfId="0" applyFont="1" applyBorder="1" applyAlignment="1">
      <alignment vertical="center" shrinkToFit="1"/>
    </xf>
    <xf numFmtId="0" fontId="90" fillId="0" borderId="24" xfId="0" applyFont="1" applyBorder="1" applyAlignment="1">
      <alignment horizontal="center" vertical="center"/>
    </xf>
    <xf numFmtId="0" fontId="90" fillId="0" borderId="24" xfId="0" applyFont="1" applyBorder="1" applyAlignment="1">
      <alignment vertical="center"/>
    </xf>
    <xf numFmtId="0" fontId="90" fillId="0" borderId="24" xfId="0" applyFont="1" applyBorder="1" applyAlignment="1">
      <alignment horizontal="center" vertical="center" shrinkToFit="1"/>
    </xf>
    <xf numFmtId="0" fontId="90" fillId="0" borderId="24" xfId="0" applyFont="1" applyBorder="1" applyAlignment="1">
      <alignment horizontal="left" vertical="center" shrinkToFit="1"/>
    </xf>
    <xf numFmtId="0" fontId="73" fillId="28" borderId="25" xfId="43" applyFill="1" applyBorder="1" applyAlignment="1" applyProtection="1">
      <alignment horizontal="center" vertical="center"/>
      <protection/>
    </xf>
    <xf numFmtId="0" fontId="73" fillId="28" borderId="15" xfId="43" applyFill="1" applyBorder="1" applyAlignment="1" applyProtection="1">
      <alignment horizontal="center" vertical="center"/>
      <protection/>
    </xf>
    <xf numFmtId="0" fontId="73" fillId="28" borderId="23" xfId="43" applyFill="1" applyBorder="1" applyAlignment="1" applyProtection="1">
      <alignment horizontal="center" vertical="center"/>
      <protection/>
    </xf>
    <xf numFmtId="0" fontId="73" fillId="28" borderId="17" xfId="43" applyFill="1" applyBorder="1" applyAlignment="1" applyProtection="1">
      <alignment horizontal="center" vertical="center"/>
      <protection/>
    </xf>
    <xf numFmtId="0" fontId="90" fillId="28" borderId="18" xfId="0" applyFont="1" applyFill="1" applyBorder="1" applyAlignment="1">
      <alignment horizontal="center" vertical="center" shrinkToFit="1"/>
    </xf>
    <xf numFmtId="0" fontId="90" fillId="28" borderId="16" xfId="0" applyFont="1" applyFill="1" applyBorder="1" applyAlignment="1">
      <alignment horizontal="center" vertical="center" shrinkToFit="1"/>
    </xf>
    <xf numFmtId="0" fontId="90" fillId="28" borderId="23" xfId="0" applyFont="1" applyFill="1" applyBorder="1" applyAlignment="1">
      <alignment horizontal="center" vertical="center" shrinkToFit="1"/>
    </xf>
    <xf numFmtId="0" fontId="90" fillId="28" borderId="23" xfId="0" applyFont="1" applyFill="1" applyBorder="1" applyAlignment="1">
      <alignment vertical="center" shrinkToFit="1"/>
    </xf>
    <xf numFmtId="0" fontId="90" fillId="28" borderId="17" xfId="0" applyFont="1" applyFill="1" applyBorder="1" applyAlignment="1">
      <alignment horizontal="center" vertical="center" shrinkToFi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92" fillId="0" borderId="0" xfId="0" applyFont="1" applyAlignment="1" applyProtection="1">
      <alignment vertical="center"/>
      <protection/>
    </xf>
    <xf numFmtId="0" fontId="95" fillId="0" borderId="0" xfId="0" applyFont="1" applyAlignment="1" applyProtection="1">
      <alignment vertical="center"/>
      <protection/>
    </xf>
    <xf numFmtId="0" fontId="92" fillId="0" borderId="0" xfId="0" applyFont="1" applyFill="1" applyAlignment="1" applyProtection="1">
      <alignment vertical="center"/>
      <protection/>
    </xf>
    <xf numFmtId="0" fontId="96" fillId="0" borderId="0" xfId="0" applyFont="1" applyAlignment="1" applyProtection="1">
      <alignment vertical="center" wrapText="1"/>
      <protection/>
    </xf>
    <xf numFmtId="0" fontId="96" fillId="0" borderId="0" xfId="0" applyFont="1" applyFill="1" applyAlignment="1" applyProtection="1">
      <alignment vertical="center" wrapText="1"/>
      <protection/>
    </xf>
    <xf numFmtId="0" fontId="92" fillId="0" borderId="28" xfId="0" applyFont="1" applyBorder="1" applyAlignment="1" applyProtection="1">
      <alignment vertical="center"/>
      <protection/>
    </xf>
    <xf numFmtId="0" fontId="92" fillId="0" borderId="24" xfId="0" applyFont="1" applyBorder="1" applyAlignment="1" applyProtection="1">
      <alignment vertical="center"/>
      <protection/>
    </xf>
    <xf numFmtId="0" fontId="92" fillId="0" borderId="29" xfId="0" applyFont="1" applyBorder="1" applyAlignment="1" applyProtection="1">
      <alignment vertical="center"/>
      <protection/>
    </xf>
    <xf numFmtId="0" fontId="92" fillId="0" borderId="0" xfId="0" applyFont="1" applyAlignment="1" applyProtection="1">
      <alignment vertical="center" shrinkToFit="1"/>
      <protection/>
    </xf>
    <xf numFmtId="0" fontId="97" fillId="0" borderId="30"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31" xfId="0" applyFont="1" applyBorder="1" applyAlignment="1" applyProtection="1">
      <alignment vertical="center"/>
      <protection/>
    </xf>
    <xf numFmtId="0" fontId="96" fillId="33" borderId="0" xfId="0" applyFont="1" applyFill="1" applyBorder="1" applyAlignment="1" applyProtection="1">
      <alignment horizontal="center" vertical="center"/>
      <protection/>
    </xf>
    <xf numFmtId="0" fontId="96" fillId="0" borderId="0" xfId="0" applyFont="1" applyAlignment="1" applyProtection="1">
      <alignment vertical="center"/>
      <protection/>
    </xf>
    <xf numFmtId="0" fontId="96" fillId="33" borderId="0" xfId="0" applyFont="1" applyFill="1" applyAlignment="1" applyProtection="1">
      <alignment horizontal="center" vertical="center"/>
      <protection/>
    </xf>
    <xf numFmtId="0" fontId="92" fillId="0" borderId="0" xfId="0" applyFont="1" applyFill="1" applyBorder="1" applyAlignment="1" applyProtection="1">
      <alignment horizontal="center" vertical="center" shrinkToFit="1"/>
      <protection/>
    </xf>
    <xf numFmtId="0" fontId="92"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6" fillId="0" borderId="32" xfId="0" applyFont="1" applyFill="1" applyBorder="1" applyAlignment="1" applyProtection="1">
      <alignment horizontal="center" vertical="center"/>
      <protection/>
    </xf>
    <xf numFmtId="0" fontId="96" fillId="0" borderId="0" xfId="0" applyFont="1" applyFill="1" applyBorder="1" applyAlignment="1" applyProtection="1">
      <alignment horizontal="right" vertical="center"/>
      <protection/>
    </xf>
    <xf numFmtId="0" fontId="92" fillId="0" borderId="18" xfId="0" applyFont="1" applyBorder="1" applyAlignment="1" applyProtection="1">
      <alignment horizontal="center" vertical="center" shrinkToFit="1"/>
      <protection/>
    </xf>
    <xf numFmtId="0" fontId="92" fillId="0" borderId="33" xfId="0" applyFont="1" applyBorder="1" applyAlignment="1" applyProtection="1">
      <alignment horizontal="center" vertical="center" shrinkToFit="1"/>
      <protection/>
    </xf>
    <xf numFmtId="20" fontId="92" fillId="0" borderId="19" xfId="0" applyNumberFormat="1" applyFont="1" applyBorder="1" applyAlignment="1" applyProtection="1">
      <alignment vertical="center" shrinkToFit="1"/>
      <protection/>
    </xf>
    <xf numFmtId="0" fontId="92" fillId="0" borderId="16" xfId="0" applyFont="1" applyBorder="1" applyAlignment="1" applyProtection="1">
      <alignment horizontal="center" vertical="center" shrinkToFit="1"/>
      <protection/>
    </xf>
    <xf numFmtId="0" fontId="92" fillId="0" borderId="17" xfId="0" applyFont="1" applyBorder="1" applyAlignment="1" applyProtection="1">
      <alignment horizontal="center" vertical="center" shrinkToFit="1"/>
      <protection/>
    </xf>
    <xf numFmtId="0" fontId="92" fillId="0" borderId="17" xfId="0" applyFont="1" applyFill="1" applyBorder="1" applyAlignment="1" applyProtection="1">
      <alignment horizontal="center" vertical="center" shrinkToFit="1"/>
      <protection/>
    </xf>
    <xf numFmtId="0" fontId="92" fillId="0" borderId="16" xfId="0" applyFont="1" applyFill="1" applyBorder="1" applyAlignment="1" applyProtection="1">
      <alignment horizontal="center" vertical="center" shrinkToFit="1"/>
      <protection/>
    </xf>
    <xf numFmtId="0" fontId="92" fillId="0" borderId="19" xfId="0" applyFont="1" applyBorder="1" applyAlignment="1" applyProtection="1">
      <alignment horizontal="center" vertical="center" shrinkToFit="1"/>
      <protection/>
    </xf>
    <xf numFmtId="0" fontId="3" fillId="0" borderId="34" xfId="0" applyFont="1" applyFill="1" applyBorder="1" applyAlignment="1">
      <alignment horizontal="center" vertical="center" wrapText="1" readingOrder="1"/>
    </xf>
    <xf numFmtId="0" fontId="92" fillId="0" borderId="21" xfId="0" applyFont="1" applyBorder="1" applyAlignment="1" applyProtection="1">
      <alignment horizontal="center" vertical="center" shrinkToFit="1"/>
      <protection/>
    </xf>
    <xf numFmtId="20" fontId="92" fillId="0" borderId="20" xfId="0" applyNumberFormat="1" applyFont="1" applyBorder="1" applyAlignment="1" applyProtection="1">
      <alignment horizontal="center" vertical="center" shrinkToFit="1"/>
      <protection/>
    </xf>
    <xf numFmtId="0" fontId="92" fillId="0" borderId="21" xfId="0" applyFont="1" applyBorder="1" applyAlignment="1" applyProtection="1">
      <alignment vertical="center" shrinkToFit="1"/>
      <protection/>
    </xf>
    <xf numFmtId="0" fontId="92" fillId="0" borderId="10" xfId="0" applyFont="1" applyBorder="1" applyAlignment="1" applyProtection="1">
      <alignment vertical="center" shrinkToFit="1"/>
      <protection/>
    </xf>
    <xf numFmtId="0" fontId="92" fillId="0" borderId="11" xfId="0" applyFont="1" applyBorder="1" applyAlignment="1" applyProtection="1">
      <alignment horizontal="center" vertical="center" shrinkToFit="1"/>
      <protection/>
    </xf>
    <xf numFmtId="0" fontId="92" fillId="0" borderId="12" xfId="0" applyFont="1" applyBorder="1" applyAlignment="1" applyProtection="1">
      <alignment vertical="center" shrinkToFit="1"/>
      <protection/>
    </xf>
    <xf numFmtId="0" fontId="92" fillId="0" borderId="13" xfId="0" applyFont="1" applyBorder="1" applyAlignment="1" applyProtection="1">
      <alignment vertical="center" shrinkToFit="1"/>
      <protection/>
    </xf>
    <xf numFmtId="0" fontId="92" fillId="0" borderId="22" xfId="0" applyFont="1" applyBorder="1" applyAlignment="1" applyProtection="1">
      <alignment horizontal="center" vertical="center" shrinkToFit="1"/>
      <protection/>
    </xf>
    <xf numFmtId="0" fontId="92" fillId="0" borderId="11" xfId="0" applyFont="1" applyBorder="1" applyAlignment="1" applyProtection="1">
      <alignment vertical="center" shrinkToFit="1"/>
      <protection/>
    </xf>
    <xf numFmtId="0" fontId="92" fillId="0" borderId="20" xfId="0" applyFont="1" applyBorder="1" applyAlignment="1" applyProtection="1">
      <alignment vertical="center" shrinkToFit="1"/>
      <protection/>
    </xf>
    <xf numFmtId="0" fontId="92" fillId="0" borderId="14" xfId="0" applyFont="1" applyBorder="1" applyAlignment="1" applyProtection="1">
      <alignment vertical="center" shrinkToFit="1"/>
      <protection/>
    </xf>
    <xf numFmtId="0" fontId="92" fillId="0" borderId="15" xfId="0" applyFont="1" applyBorder="1" applyAlignment="1" applyProtection="1">
      <alignment horizontal="center" vertical="center" shrinkToFit="1"/>
      <protection/>
    </xf>
    <xf numFmtId="0" fontId="92" fillId="0" borderId="15" xfId="0" applyFont="1" applyBorder="1" applyAlignment="1" applyProtection="1">
      <alignment vertical="center" shrinkToFit="1"/>
      <protection/>
    </xf>
    <xf numFmtId="0" fontId="92" fillId="0" borderId="22" xfId="0" applyFont="1" applyBorder="1" applyAlignment="1" applyProtection="1">
      <alignment vertical="center" shrinkToFit="1"/>
      <protection/>
    </xf>
    <xf numFmtId="0" fontId="92" fillId="0" borderId="16" xfId="0" applyFont="1" applyBorder="1" applyAlignment="1" applyProtection="1">
      <alignment vertical="center" shrinkToFit="1"/>
      <protection/>
    </xf>
    <xf numFmtId="0" fontId="92" fillId="0" borderId="17" xfId="0" applyFont="1" applyBorder="1" applyAlignment="1" applyProtection="1">
      <alignment vertical="center" shrinkToFit="1"/>
      <protection/>
    </xf>
    <xf numFmtId="0" fontId="92" fillId="0" borderId="0" xfId="0" applyFont="1" applyBorder="1" applyAlignment="1" applyProtection="1">
      <alignment vertical="center" shrinkToFit="1"/>
      <protection/>
    </xf>
    <xf numFmtId="0" fontId="3" fillId="0" borderId="34" xfId="0" applyFont="1" applyFill="1" applyBorder="1" applyAlignment="1">
      <alignment horizontal="center" vertical="center" wrapText="1"/>
    </xf>
    <xf numFmtId="0" fontId="96" fillId="0" borderId="34" xfId="0" applyFont="1" applyFill="1" applyBorder="1" applyAlignment="1" applyProtection="1">
      <alignment horizontal="center" vertical="center"/>
      <protection/>
    </xf>
    <xf numFmtId="0" fontId="98" fillId="0" borderId="0" xfId="0" applyFont="1" applyFill="1" applyAlignment="1" applyProtection="1">
      <alignment vertical="center"/>
      <protection/>
    </xf>
    <xf numFmtId="0" fontId="92" fillId="0" borderId="0" xfId="0" applyFont="1" applyFill="1" applyAlignment="1" applyProtection="1">
      <alignment vertical="center"/>
      <protection/>
    </xf>
    <xf numFmtId="0" fontId="3" fillId="0" borderId="34" xfId="0" applyFont="1" applyFill="1" applyBorder="1" applyAlignment="1" applyProtection="1">
      <alignment horizontal="center" vertical="center" wrapText="1"/>
      <protection/>
    </xf>
    <xf numFmtId="0" fontId="97" fillId="0" borderId="0" xfId="0" applyFont="1" applyAlignment="1" applyProtection="1">
      <alignment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vertical="center"/>
      <protection/>
    </xf>
    <xf numFmtId="0" fontId="92" fillId="0" borderId="18" xfId="0" applyFont="1" applyBorder="1" applyAlignment="1" applyProtection="1">
      <alignment horizontal="center" vertical="center"/>
      <protection/>
    </xf>
    <xf numFmtId="0" fontId="92" fillId="0" borderId="35" xfId="0" applyFont="1" applyBorder="1" applyAlignment="1" applyProtection="1">
      <alignment vertical="center"/>
      <protection/>
    </xf>
    <xf numFmtId="0" fontId="92" fillId="0" borderId="19" xfId="0" applyFont="1" applyBorder="1" applyAlignment="1" applyProtection="1">
      <alignment vertical="center"/>
      <protection/>
    </xf>
    <xf numFmtId="0" fontId="96" fillId="0" borderId="0" xfId="0" applyFont="1" applyFill="1" applyBorder="1" applyAlignment="1" applyProtection="1">
      <alignment vertical="center"/>
      <protection/>
    </xf>
    <xf numFmtId="0" fontId="92" fillId="0" borderId="36" xfId="0" applyFont="1" applyFill="1" applyBorder="1" applyAlignment="1" applyProtection="1">
      <alignment horizontal="center" vertical="center"/>
      <protection/>
    </xf>
    <xf numFmtId="0" fontId="92" fillId="0" borderId="37" xfId="0" applyFont="1" applyFill="1" applyBorder="1" applyAlignment="1" applyProtection="1">
      <alignment vertical="center"/>
      <protection/>
    </xf>
    <xf numFmtId="0" fontId="92" fillId="0" borderId="21" xfId="0" applyFont="1" applyFill="1" applyBorder="1" applyAlignment="1" applyProtection="1">
      <alignment vertical="center"/>
      <protection/>
    </xf>
    <xf numFmtId="0" fontId="92" fillId="0" borderId="36" xfId="0" applyFont="1" applyBorder="1" applyAlignment="1" applyProtection="1">
      <alignment horizontal="center" vertical="center"/>
      <protection/>
    </xf>
    <xf numFmtId="0" fontId="92" fillId="0" borderId="37" xfId="0" applyFont="1" applyBorder="1" applyAlignment="1" applyProtection="1">
      <alignment vertical="center"/>
      <protection/>
    </xf>
    <xf numFmtId="0" fontId="92" fillId="0" borderId="21" xfId="0" applyFont="1" applyBorder="1" applyAlignment="1" applyProtection="1">
      <alignment vertical="center"/>
      <protection/>
    </xf>
    <xf numFmtId="0" fontId="96" fillId="0" borderId="38" xfId="0" applyFont="1" applyFill="1" applyBorder="1" applyAlignment="1" applyProtection="1">
      <alignment vertical="center"/>
      <protection/>
    </xf>
    <xf numFmtId="0" fontId="96" fillId="0" borderId="38" xfId="0" applyFont="1" applyFill="1" applyBorder="1" applyAlignment="1" applyProtection="1">
      <alignment vertical="center"/>
      <protection/>
    </xf>
    <xf numFmtId="0" fontId="92" fillId="0" borderId="19" xfId="0" applyFont="1" applyBorder="1" applyAlignment="1" applyProtection="1">
      <alignment horizontal="center" vertical="center"/>
      <protection/>
    </xf>
    <xf numFmtId="0" fontId="92" fillId="0" borderId="20" xfId="0" applyFont="1" applyBorder="1" applyAlignment="1" applyProtection="1">
      <alignment vertical="center"/>
      <protection/>
    </xf>
    <xf numFmtId="0" fontId="92" fillId="0" borderId="22" xfId="0" applyFont="1" applyBorder="1" applyAlignment="1" applyProtection="1">
      <alignment horizontal="center" vertical="center"/>
      <protection/>
    </xf>
    <xf numFmtId="0" fontId="92" fillId="0" borderId="0" xfId="0" applyFont="1" applyBorder="1" applyAlignment="1" applyProtection="1">
      <alignment horizontal="center" vertical="center"/>
      <protection/>
    </xf>
    <xf numFmtId="0" fontId="92" fillId="0" borderId="22" xfId="0" applyFont="1" applyFill="1" applyBorder="1" applyAlignment="1" applyProtection="1">
      <alignment vertical="center"/>
      <protection/>
    </xf>
    <xf numFmtId="0" fontId="96" fillId="0" borderId="0" xfId="0" applyFont="1" applyFill="1" applyAlignment="1" applyProtection="1">
      <alignment vertical="center"/>
      <protection/>
    </xf>
    <xf numFmtId="0" fontId="96" fillId="0" borderId="0" xfId="0" applyFont="1" applyBorder="1" applyAlignment="1" applyProtection="1">
      <alignment vertical="center"/>
      <protection/>
    </xf>
    <xf numFmtId="0" fontId="96" fillId="0" borderId="12" xfId="0" applyFont="1" applyBorder="1" applyAlignment="1" applyProtection="1">
      <alignment horizontal="center" vertical="center"/>
      <protection/>
    </xf>
    <xf numFmtId="0" fontId="96" fillId="0" borderId="14" xfId="0" applyFont="1" applyBorder="1" applyAlignment="1" applyProtection="1">
      <alignment horizontal="center" vertical="center"/>
      <protection/>
    </xf>
    <xf numFmtId="0" fontId="96" fillId="0" borderId="16" xfId="0" applyFont="1" applyBorder="1" applyAlignment="1" applyProtection="1">
      <alignment horizontal="center" vertical="center"/>
      <protection/>
    </xf>
    <xf numFmtId="0" fontId="92" fillId="0" borderId="12" xfId="0" applyFont="1" applyBorder="1" applyAlignment="1" applyProtection="1">
      <alignment horizontal="center" vertical="center"/>
      <protection/>
    </xf>
    <xf numFmtId="0" fontId="92" fillId="0" borderId="14" xfId="0" applyFont="1" applyBorder="1" applyAlignment="1" applyProtection="1">
      <alignment horizontal="center" vertical="center"/>
      <protection/>
    </xf>
    <xf numFmtId="0" fontId="92" fillId="0" borderId="16" xfId="0" applyFont="1" applyBorder="1" applyAlignment="1" applyProtection="1">
      <alignment horizontal="center" vertical="center"/>
      <protection/>
    </xf>
    <xf numFmtId="0" fontId="92" fillId="0" borderId="0" xfId="0" applyFont="1" applyAlignment="1" applyProtection="1">
      <alignment vertical="center"/>
      <protection hidden="1" locked="0"/>
    </xf>
    <xf numFmtId="0" fontId="92" fillId="0" borderId="0" xfId="0" applyFont="1" applyAlignment="1" applyProtection="1">
      <alignment vertical="center"/>
      <protection locked="0"/>
    </xf>
    <xf numFmtId="0" fontId="96" fillId="0" borderId="0" xfId="0" applyFont="1" applyAlignment="1" applyProtection="1">
      <alignment vertical="center"/>
      <protection locked="0"/>
    </xf>
    <xf numFmtId="0" fontId="98" fillId="28" borderId="39" xfId="0" applyFont="1" applyFill="1" applyBorder="1" applyAlignment="1" applyProtection="1">
      <alignment horizontal="center" vertical="center" shrinkToFit="1"/>
      <protection/>
    </xf>
    <xf numFmtId="14" fontId="90" fillId="28" borderId="40" xfId="0" applyNumberFormat="1" applyFont="1" applyFill="1" applyBorder="1" applyAlignment="1">
      <alignment vertical="center" shrinkToFit="1"/>
    </xf>
    <xf numFmtId="14" fontId="90" fillId="28" borderId="25" xfId="0" applyNumberFormat="1" applyFont="1" applyFill="1" applyBorder="1" applyAlignment="1">
      <alignment vertical="center" shrinkToFit="1"/>
    </xf>
    <xf numFmtId="0" fontId="90" fillId="28" borderId="12" xfId="0" applyFont="1" applyFill="1" applyBorder="1" applyAlignment="1">
      <alignment horizontal="center" vertical="center"/>
    </xf>
    <xf numFmtId="0" fontId="90" fillId="28" borderId="40" xfId="0" applyFont="1" applyFill="1" applyBorder="1" applyAlignment="1">
      <alignment horizontal="center" vertical="center"/>
    </xf>
    <xf numFmtId="14" fontId="90" fillId="28" borderId="40" xfId="0" applyNumberFormat="1" applyFont="1" applyFill="1" applyBorder="1" applyAlignment="1">
      <alignment horizontal="center" vertical="center"/>
    </xf>
    <xf numFmtId="176" fontId="90" fillId="28" borderId="40" xfId="0" applyNumberFormat="1" applyFont="1" applyFill="1" applyBorder="1" applyAlignment="1">
      <alignment horizontal="center" vertical="center"/>
    </xf>
    <xf numFmtId="0" fontId="90" fillId="28" borderId="40" xfId="0" applyFont="1" applyFill="1" applyBorder="1" applyAlignment="1">
      <alignment vertical="center" shrinkToFit="1"/>
    </xf>
    <xf numFmtId="0" fontId="90" fillId="28" borderId="40" xfId="0" applyFont="1" applyFill="1" applyBorder="1" applyAlignment="1">
      <alignment vertical="center"/>
    </xf>
    <xf numFmtId="0" fontId="90" fillId="28" borderId="40" xfId="0" applyFont="1" applyFill="1" applyBorder="1" applyAlignment="1">
      <alignment horizontal="center" vertical="center" shrinkToFit="1"/>
    </xf>
    <xf numFmtId="0" fontId="90" fillId="28" borderId="13" xfId="0" applyFont="1" applyFill="1" applyBorder="1" applyAlignment="1">
      <alignment horizontal="center" vertical="center" shrinkToFit="1"/>
    </xf>
    <xf numFmtId="0" fontId="90" fillId="28" borderId="14" xfId="0" applyFont="1" applyFill="1" applyBorder="1" applyAlignment="1">
      <alignment horizontal="center" vertical="center"/>
    </xf>
    <xf numFmtId="0" fontId="90" fillId="28" borderId="25" xfId="0" applyFont="1" applyFill="1" applyBorder="1" applyAlignment="1">
      <alignment horizontal="center" vertical="center"/>
    </xf>
    <xf numFmtId="14" fontId="90" fillId="28" borderId="25" xfId="0" applyNumberFormat="1" applyFont="1" applyFill="1" applyBorder="1" applyAlignment="1">
      <alignment horizontal="center" vertical="center"/>
    </xf>
    <xf numFmtId="176" fontId="90" fillId="28" borderId="25" xfId="0" applyNumberFormat="1" applyFont="1" applyFill="1" applyBorder="1" applyAlignment="1">
      <alignment horizontal="center" vertical="center"/>
    </xf>
    <xf numFmtId="0" fontId="90" fillId="28" borderId="25" xfId="0" applyFont="1" applyFill="1" applyBorder="1" applyAlignment="1">
      <alignment vertical="center" shrinkToFit="1"/>
    </xf>
    <xf numFmtId="0" fontId="90" fillId="28" borderId="25" xfId="0" applyFont="1" applyFill="1" applyBorder="1" applyAlignment="1">
      <alignment vertical="center"/>
    </xf>
    <xf numFmtId="0" fontId="90" fillId="28" borderId="25" xfId="0" applyFont="1" applyFill="1" applyBorder="1" applyAlignment="1">
      <alignment horizontal="center" vertical="center" shrinkToFit="1"/>
    </xf>
    <xf numFmtId="0" fontId="90" fillId="28" borderId="15" xfId="0" applyFont="1" applyFill="1" applyBorder="1" applyAlignment="1">
      <alignment horizontal="center" vertical="center"/>
    </xf>
    <xf numFmtId="0" fontId="90" fillId="28" borderId="15" xfId="0" applyFont="1" applyFill="1" applyBorder="1" applyAlignment="1">
      <alignment horizontal="center" vertical="center" shrinkToFit="1"/>
    </xf>
    <xf numFmtId="0" fontId="90" fillId="28" borderId="16" xfId="0" applyFont="1" applyFill="1" applyBorder="1" applyAlignment="1">
      <alignment horizontal="center" vertical="center"/>
    </xf>
    <xf numFmtId="0" fontId="90" fillId="28" borderId="23" xfId="0" applyFont="1" applyFill="1" applyBorder="1" applyAlignment="1">
      <alignment horizontal="center" vertical="center"/>
    </xf>
    <xf numFmtId="14" fontId="90" fillId="28" borderId="23" xfId="0" applyNumberFormat="1" applyFont="1" applyFill="1" applyBorder="1" applyAlignment="1">
      <alignment horizontal="center" vertical="center"/>
    </xf>
    <xf numFmtId="176" fontId="90" fillId="28" borderId="23" xfId="0" applyNumberFormat="1" applyFont="1" applyFill="1" applyBorder="1" applyAlignment="1">
      <alignment horizontal="center" vertical="center"/>
    </xf>
    <xf numFmtId="0" fontId="90" fillId="28" borderId="23" xfId="0" applyFont="1" applyFill="1" applyBorder="1" applyAlignment="1">
      <alignment vertical="center"/>
    </xf>
    <xf numFmtId="14" fontId="90" fillId="28" borderId="23" xfId="0" applyNumberFormat="1" applyFont="1" applyFill="1" applyBorder="1" applyAlignment="1">
      <alignment vertical="center" shrinkToFit="1"/>
    </xf>
    <xf numFmtId="0" fontId="0" fillId="0" borderId="0" xfId="0" applyBorder="1" applyAlignment="1">
      <alignment vertical="center"/>
    </xf>
    <xf numFmtId="0" fontId="90" fillId="0" borderId="0" xfId="0" applyFont="1" applyBorder="1" applyAlignment="1">
      <alignment horizontal="center" vertical="center" shrinkToFit="1"/>
    </xf>
    <xf numFmtId="0" fontId="90" fillId="28" borderId="19" xfId="0" applyFont="1" applyFill="1" applyBorder="1" applyAlignment="1">
      <alignment horizontal="center" vertical="center"/>
    </xf>
    <xf numFmtId="0" fontId="90" fillId="28" borderId="12" xfId="0" applyFont="1" applyFill="1" applyBorder="1" applyAlignment="1">
      <alignment horizontal="center" vertical="center"/>
    </xf>
    <xf numFmtId="176" fontId="90" fillId="28" borderId="40" xfId="0" applyNumberFormat="1" applyFont="1" applyFill="1" applyBorder="1" applyAlignment="1">
      <alignment horizontal="center" vertical="center"/>
    </xf>
    <xf numFmtId="0" fontId="90" fillId="28" borderId="40" xfId="0" applyFont="1" applyFill="1" applyBorder="1" applyAlignment="1">
      <alignment vertical="center" shrinkToFit="1"/>
    </xf>
    <xf numFmtId="0" fontId="90" fillId="28" borderId="40" xfId="0" applyFont="1" applyFill="1" applyBorder="1" applyAlignment="1">
      <alignment horizontal="center" vertical="center"/>
    </xf>
    <xf numFmtId="0" fontId="90" fillId="28" borderId="13" xfId="0" applyFont="1" applyFill="1" applyBorder="1" applyAlignment="1">
      <alignment horizontal="center" vertical="center"/>
    </xf>
    <xf numFmtId="0" fontId="90" fillId="28" borderId="12" xfId="0" applyFont="1" applyFill="1" applyBorder="1" applyAlignment="1">
      <alignment horizontal="center" vertical="center" shrinkToFit="1"/>
    </xf>
    <xf numFmtId="0" fontId="90" fillId="28" borderId="20" xfId="0" applyFont="1" applyFill="1" applyBorder="1" applyAlignment="1">
      <alignment horizontal="center" vertical="center"/>
    </xf>
    <xf numFmtId="176" fontId="90" fillId="28" borderId="25" xfId="0" applyNumberFormat="1" applyFont="1" applyFill="1" applyBorder="1" applyAlignment="1">
      <alignment horizontal="center" vertical="center"/>
    </xf>
    <xf numFmtId="0" fontId="90" fillId="28" borderId="25" xfId="0" applyFont="1" applyFill="1" applyBorder="1" applyAlignment="1">
      <alignment vertical="center" shrinkToFit="1"/>
    </xf>
    <xf numFmtId="0" fontId="90" fillId="28" borderId="25" xfId="0" applyFont="1" applyFill="1" applyBorder="1" applyAlignment="1">
      <alignment horizontal="center" vertical="center"/>
    </xf>
    <xf numFmtId="0" fontId="90" fillId="28" borderId="15" xfId="0" applyFont="1" applyFill="1" applyBorder="1" applyAlignment="1">
      <alignment horizontal="center" vertical="center"/>
    </xf>
    <xf numFmtId="0" fontId="90" fillId="28" borderId="14" xfId="0" applyFont="1" applyFill="1" applyBorder="1" applyAlignment="1">
      <alignment horizontal="center" vertical="center" shrinkToFit="1"/>
    </xf>
    <xf numFmtId="0" fontId="90" fillId="28" borderId="22" xfId="0" applyFont="1" applyFill="1" applyBorder="1" applyAlignment="1">
      <alignment horizontal="center" vertical="center"/>
    </xf>
    <xf numFmtId="176" fontId="90" fillId="28" borderId="23" xfId="0" applyNumberFormat="1" applyFont="1" applyFill="1" applyBorder="1" applyAlignment="1">
      <alignment horizontal="center" vertical="center"/>
    </xf>
    <xf numFmtId="0" fontId="90" fillId="28" borderId="23" xfId="0" applyFont="1" applyFill="1" applyBorder="1" applyAlignment="1">
      <alignment vertical="center" shrinkToFit="1"/>
    </xf>
    <xf numFmtId="0" fontId="90" fillId="28" borderId="23" xfId="0" applyFont="1" applyFill="1" applyBorder="1" applyAlignment="1">
      <alignment horizontal="center" vertical="center"/>
    </xf>
    <xf numFmtId="0" fontId="90" fillId="28" borderId="17" xfId="0" applyFont="1" applyFill="1" applyBorder="1" applyAlignment="1">
      <alignment horizontal="center" vertical="center"/>
    </xf>
    <xf numFmtId="0" fontId="92" fillId="0" borderId="0" xfId="0" applyFont="1" applyFill="1" applyAlignment="1">
      <alignment vertical="center"/>
    </xf>
    <xf numFmtId="0" fontId="99" fillId="0" borderId="0" xfId="0" applyFont="1" applyAlignment="1">
      <alignment vertical="center"/>
    </xf>
    <xf numFmtId="0" fontId="100" fillId="0" borderId="0" xfId="0" applyFont="1" applyAlignment="1">
      <alignment vertical="center"/>
    </xf>
    <xf numFmtId="0" fontId="0" fillId="0" borderId="0" xfId="0" applyFill="1" applyAlignment="1">
      <alignment vertical="center"/>
    </xf>
    <xf numFmtId="0" fontId="69" fillId="34" borderId="41" xfId="0" applyFont="1" applyFill="1" applyBorder="1" applyAlignment="1">
      <alignment horizontal="center" vertical="center"/>
    </xf>
    <xf numFmtId="0" fontId="69" fillId="34" borderId="42" xfId="0" applyFont="1" applyFill="1" applyBorder="1" applyAlignment="1">
      <alignment horizontal="center" vertical="center"/>
    </xf>
    <xf numFmtId="0" fontId="69" fillId="34" borderId="43" xfId="0" applyFont="1" applyFill="1" applyBorder="1" applyAlignment="1">
      <alignment horizontal="center" vertical="center"/>
    </xf>
    <xf numFmtId="0" fontId="69" fillId="34" borderId="43" xfId="0" applyFont="1" applyFill="1" applyBorder="1" applyAlignment="1">
      <alignment horizontal="center" vertical="center" wrapText="1"/>
    </xf>
    <xf numFmtId="0" fontId="69" fillId="34" borderId="44" xfId="0" applyFont="1" applyFill="1" applyBorder="1" applyAlignment="1">
      <alignment horizontal="center" vertical="center" wrapText="1"/>
    </xf>
    <xf numFmtId="0" fontId="90" fillId="28" borderId="45" xfId="0" applyFont="1" applyFill="1" applyBorder="1" applyAlignment="1">
      <alignment horizontal="center" vertical="center" shrinkToFit="1"/>
    </xf>
    <xf numFmtId="0" fontId="90" fillId="28" borderId="46" xfId="0" applyFont="1" applyFill="1" applyBorder="1" applyAlignment="1">
      <alignment horizontal="center" vertical="center" shrinkToFit="1"/>
    </xf>
    <xf numFmtId="14" fontId="90" fillId="28" borderId="46" xfId="0" applyNumberFormat="1" applyFont="1" applyFill="1" applyBorder="1" applyAlignment="1">
      <alignment horizontal="center" vertical="center" shrinkToFit="1"/>
    </xf>
    <xf numFmtId="0" fontId="90" fillId="28" borderId="46" xfId="0" applyFont="1" applyFill="1" applyBorder="1" applyAlignment="1">
      <alignment vertical="center" shrinkToFit="1"/>
    </xf>
    <xf numFmtId="0" fontId="90" fillId="28" borderId="47" xfId="0" applyFont="1" applyFill="1" applyBorder="1" applyAlignment="1">
      <alignment vertical="center" shrinkToFit="1"/>
    </xf>
    <xf numFmtId="0" fontId="90" fillId="28" borderId="48" xfId="0" applyFont="1" applyFill="1" applyBorder="1" applyAlignment="1">
      <alignment horizontal="center" vertical="center" shrinkToFit="1"/>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26" xfId="0" applyFont="1" applyFill="1" applyBorder="1" applyAlignment="1">
      <alignment horizontal="center" vertical="center"/>
    </xf>
    <xf numFmtId="0" fontId="0" fillId="0" borderId="0" xfId="0" applyBorder="1" applyAlignment="1">
      <alignment horizontal="center"/>
    </xf>
    <xf numFmtId="177" fontId="90" fillId="28" borderId="35" xfId="0" applyNumberFormat="1" applyFont="1" applyFill="1" applyBorder="1" applyAlignment="1">
      <alignment horizontal="center" vertical="center" shrinkToFit="1"/>
    </xf>
    <xf numFmtId="177" fontId="90" fillId="28" borderId="51" xfId="0" applyNumberFormat="1" applyFont="1" applyFill="1" applyBorder="1" applyAlignment="1">
      <alignment horizontal="center" vertical="center" shrinkToFit="1"/>
    </xf>
    <xf numFmtId="177" fontId="90" fillId="28" borderId="52" xfId="0" applyNumberFormat="1" applyFont="1" applyFill="1" applyBorder="1" applyAlignment="1">
      <alignment horizontal="center" vertical="center" shrinkToFit="1"/>
    </xf>
    <xf numFmtId="177" fontId="90" fillId="28" borderId="53"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73" fillId="28" borderId="40" xfId="43" applyFill="1" applyBorder="1" applyAlignment="1" applyProtection="1">
      <alignment horizontal="center" vertical="center"/>
      <protection/>
    </xf>
    <xf numFmtId="0" fontId="73" fillId="28" borderId="13" xfId="43" applyFill="1" applyBorder="1" applyAlignment="1" applyProtection="1">
      <alignment horizontal="center" vertical="center"/>
      <protection/>
    </xf>
    <xf numFmtId="0" fontId="3" fillId="0" borderId="0" xfId="0" applyFont="1" applyAlignment="1" applyProtection="1">
      <alignment vertical="center"/>
      <protection/>
    </xf>
    <xf numFmtId="0" fontId="97" fillId="0" borderId="54" xfId="0" applyFont="1" applyBorder="1" applyAlignment="1" applyProtection="1">
      <alignment vertical="center"/>
      <protection/>
    </xf>
    <xf numFmtId="0" fontId="92" fillId="0" borderId="54" xfId="0" applyFont="1" applyBorder="1" applyAlignment="1" applyProtection="1">
      <alignment vertical="center"/>
      <protection/>
    </xf>
    <xf numFmtId="0" fontId="99" fillId="0" borderId="0" xfId="0" applyFont="1" applyAlignment="1" applyProtection="1">
      <alignment vertical="center"/>
      <protection/>
    </xf>
    <xf numFmtId="0" fontId="92" fillId="35" borderId="55" xfId="0" applyFont="1" applyFill="1" applyBorder="1" applyAlignment="1" applyProtection="1">
      <alignment vertical="center"/>
      <protection/>
    </xf>
    <xf numFmtId="0" fontId="0" fillId="35" borderId="56" xfId="0" applyFont="1" applyFill="1" applyBorder="1" applyAlignment="1" applyProtection="1">
      <alignment vertical="center"/>
      <protection/>
    </xf>
    <xf numFmtId="0" fontId="0" fillId="35" borderId="56" xfId="0" applyFill="1" applyBorder="1" applyAlignment="1" applyProtection="1">
      <alignment vertical="center"/>
      <protection/>
    </xf>
    <xf numFmtId="0" fontId="0" fillId="35" borderId="52" xfId="0" applyFill="1" applyBorder="1" applyAlignment="1" applyProtection="1">
      <alignment vertical="center"/>
      <protection/>
    </xf>
    <xf numFmtId="0" fontId="92" fillId="0" borderId="57" xfId="0" applyFont="1" applyFill="1" applyBorder="1" applyAlignment="1" applyProtection="1">
      <alignment vertical="center"/>
      <protection/>
    </xf>
    <xf numFmtId="0" fontId="92" fillId="0" borderId="58" xfId="0" applyFont="1" applyFill="1" applyBorder="1" applyAlignment="1" applyProtection="1">
      <alignment vertical="center"/>
      <protection/>
    </xf>
    <xf numFmtId="0" fontId="99" fillId="0" borderId="57" xfId="0" applyFont="1" applyBorder="1" applyAlignment="1" applyProtection="1">
      <alignment vertical="center"/>
      <protection/>
    </xf>
    <xf numFmtId="0" fontId="99" fillId="0" borderId="0" xfId="0" applyFont="1" applyBorder="1" applyAlignment="1" applyProtection="1">
      <alignment vertical="center"/>
      <protection/>
    </xf>
    <xf numFmtId="0" fontId="99" fillId="0" borderId="58" xfId="0" applyFont="1" applyBorder="1" applyAlignment="1" applyProtection="1">
      <alignment vertical="center"/>
      <protection/>
    </xf>
    <xf numFmtId="0" fontId="100" fillId="0" borderId="57" xfId="0" applyFont="1" applyBorder="1" applyAlignment="1" applyProtection="1">
      <alignment vertical="center"/>
      <protection/>
    </xf>
    <xf numFmtId="0" fontId="100" fillId="0" borderId="0" xfId="0" applyFont="1" applyBorder="1" applyAlignment="1" applyProtection="1">
      <alignment vertical="center"/>
      <protection/>
    </xf>
    <xf numFmtId="0" fontId="100" fillId="0" borderId="58" xfId="0" applyFont="1" applyBorder="1" applyAlignment="1" applyProtection="1">
      <alignment vertical="center"/>
      <protection/>
    </xf>
    <xf numFmtId="0" fontId="100" fillId="0" borderId="59" xfId="0" applyFont="1" applyBorder="1" applyAlignment="1" applyProtection="1">
      <alignment vertical="center"/>
      <protection/>
    </xf>
    <xf numFmtId="0" fontId="100" fillId="0" borderId="60" xfId="0" applyFont="1" applyBorder="1" applyAlignment="1" applyProtection="1">
      <alignment vertical="center"/>
      <protection/>
    </xf>
    <xf numFmtId="0" fontId="100" fillId="0" borderId="61" xfId="0" applyFont="1" applyBorder="1" applyAlignment="1" applyProtection="1">
      <alignment vertical="center"/>
      <protection/>
    </xf>
    <xf numFmtId="0" fontId="100" fillId="0" borderId="0" xfId="0" applyFont="1" applyAlignment="1" applyProtection="1">
      <alignment vertical="center"/>
      <protection/>
    </xf>
    <xf numFmtId="0" fontId="92" fillId="35" borderId="56" xfId="0" applyFont="1" applyFill="1" applyBorder="1" applyAlignment="1" applyProtection="1">
      <alignment vertical="center"/>
      <protection/>
    </xf>
    <xf numFmtId="0" fontId="92" fillId="35" borderId="52" xfId="0" applyFont="1" applyFill="1" applyBorder="1" applyAlignment="1" applyProtection="1">
      <alignment vertical="center"/>
      <protection/>
    </xf>
    <xf numFmtId="0" fontId="0" fillId="0" borderId="59" xfId="0"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0" xfId="0" applyBorder="1" applyAlignment="1" applyProtection="1">
      <alignment vertical="center"/>
      <protection/>
    </xf>
    <xf numFmtId="0" fontId="100" fillId="0" borderId="0" xfId="0" applyFont="1" applyAlignment="1" applyProtection="1">
      <alignment horizontal="right" vertical="center"/>
      <protection/>
    </xf>
    <xf numFmtId="0" fontId="100" fillId="0" borderId="0" xfId="0" applyFont="1" applyFill="1" applyBorder="1" applyAlignment="1" applyProtection="1">
      <alignment vertical="center"/>
      <protection/>
    </xf>
    <xf numFmtId="0" fontId="99" fillId="0" borderId="0" xfId="0" applyFont="1" applyBorder="1" applyAlignment="1" applyProtection="1">
      <alignment vertical="center" wrapText="1"/>
      <protection/>
    </xf>
    <xf numFmtId="0" fontId="99" fillId="0" borderId="58"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58"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wrapText="1"/>
      <protection/>
    </xf>
    <xf numFmtId="0" fontId="9" fillId="0" borderId="58" xfId="0" applyFont="1" applyBorder="1" applyAlignment="1" applyProtection="1">
      <alignment vertical="center" wrapText="1"/>
      <protection/>
    </xf>
    <xf numFmtId="0" fontId="73" fillId="0" borderId="0" xfId="43" applyAlignment="1" applyProtection="1">
      <alignment vertical="center"/>
      <protection/>
    </xf>
    <xf numFmtId="0" fontId="0" fillId="0" borderId="60" xfId="0" applyFill="1" applyBorder="1" applyAlignment="1" applyProtection="1">
      <alignment vertical="center"/>
      <protection/>
    </xf>
    <xf numFmtId="0" fontId="99" fillId="0" borderId="60" xfId="0" applyFont="1" applyBorder="1" applyAlignment="1" applyProtection="1">
      <alignment vertical="center" wrapText="1"/>
      <protection/>
    </xf>
    <xf numFmtId="0" fontId="99" fillId="0" borderId="61" xfId="0" applyFont="1" applyBorder="1" applyAlignment="1" applyProtection="1">
      <alignment vertical="center" wrapText="1"/>
      <protection/>
    </xf>
    <xf numFmtId="0" fontId="99" fillId="0" borderId="57" xfId="0" applyFont="1" applyFill="1" applyBorder="1" applyAlignment="1" applyProtection="1">
      <alignment vertical="center"/>
      <protection/>
    </xf>
    <xf numFmtId="0" fontId="99" fillId="0" borderId="58" xfId="0" applyFont="1" applyFill="1" applyBorder="1" applyAlignment="1" applyProtection="1">
      <alignment vertical="center" wrapText="1"/>
      <protection/>
    </xf>
    <xf numFmtId="0" fontId="96" fillId="0" borderId="0" xfId="0" applyFont="1" applyFill="1" applyBorder="1" applyAlignment="1" applyProtection="1" quotePrefix="1">
      <alignment vertical="center"/>
      <protection/>
    </xf>
    <xf numFmtId="0" fontId="101" fillId="0" borderId="0" xfId="0" applyFont="1" applyAlignment="1" applyProtection="1">
      <alignment vertical="center"/>
      <protection/>
    </xf>
    <xf numFmtId="0" fontId="102"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101" fillId="0" borderId="37" xfId="0" applyFont="1" applyBorder="1" applyAlignment="1" applyProtection="1">
      <alignment vertical="center"/>
      <protection locked="0"/>
    </xf>
    <xf numFmtId="0" fontId="102" fillId="0" borderId="24" xfId="0" applyFont="1" applyBorder="1" applyAlignment="1" applyProtection="1">
      <alignment horizontal="left" vertical="center" readingOrder="1"/>
      <protection locked="0"/>
    </xf>
    <xf numFmtId="0" fontId="101" fillId="0" borderId="24" xfId="0" applyFont="1" applyBorder="1" applyAlignment="1" applyProtection="1">
      <alignment vertical="center"/>
      <protection locked="0"/>
    </xf>
    <xf numFmtId="0" fontId="92" fillId="0" borderId="29" xfId="0" applyFont="1" applyBorder="1" applyAlignment="1" applyProtection="1">
      <alignment vertical="center"/>
      <protection locked="0"/>
    </xf>
    <xf numFmtId="0" fontId="101" fillId="0" borderId="62" xfId="0" applyFont="1" applyBorder="1" applyAlignment="1" applyProtection="1">
      <alignment vertical="center"/>
      <protection locked="0"/>
    </xf>
    <xf numFmtId="0" fontId="102" fillId="0" borderId="0" xfId="0" applyFont="1" applyBorder="1" applyAlignment="1" applyProtection="1">
      <alignment horizontal="left" vertical="center" readingOrder="1"/>
      <protection locked="0"/>
    </xf>
    <xf numFmtId="0" fontId="101" fillId="0" borderId="0" xfId="0" applyFont="1" applyBorder="1" applyAlignment="1" applyProtection="1">
      <alignment vertical="center"/>
      <protection locked="0"/>
    </xf>
    <xf numFmtId="0" fontId="96" fillId="0" borderId="28" xfId="0" applyFont="1" applyBorder="1" applyAlignment="1" applyProtection="1">
      <alignment vertical="center"/>
      <protection locked="0"/>
    </xf>
    <xf numFmtId="0" fontId="92" fillId="0" borderId="62" xfId="0" applyFont="1" applyBorder="1" applyAlignment="1" applyProtection="1">
      <alignment vertical="center"/>
      <protection hidden="1" locked="0"/>
    </xf>
    <xf numFmtId="0" fontId="0" fillId="0" borderId="0" xfId="0" applyBorder="1" applyAlignment="1" applyProtection="1">
      <alignment vertical="center"/>
      <protection locked="0"/>
    </xf>
    <xf numFmtId="0" fontId="92" fillId="0" borderId="0" xfId="0" applyFont="1" applyBorder="1" applyAlignment="1" applyProtection="1">
      <alignment vertical="center"/>
      <protection hidden="1" locked="0"/>
    </xf>
    <xf numFmtId="0" fontId="96" fillId="0" borderId="63" xfId="0" applyFont="1" applyBorder="1" applyAlignment="1" applyProtection="1">
      <alignment vertical="center"/>
      <protection locked="0"/>
    </xf>
    <xf numFmtId="0" fontId="102" fillId="0" borderId="30" xfId="0" applyFont="1" applyBorder="1" applyAlignment="1" applyProtection="1">
      <alignment horizontal="left" vertical="center" readingOrder="1"/>
      <protection locked="0"/>
    </xf>
    <xf numFmtId="0" fontId="96" fillId="0" borderId="30" xfId="0" applyFont="1" applyBorder="1" applyAlignment="1" applyProtection="1">
      <alignment vertical="center"/>
      <protection locked="0"/>
    </xf>
    <xf numFmtId="0" fontId="96" fillId="0" borderId="31" xfId="0" applyFont="1" applyBorder="1" applyAlignment="1" applyProtection="1">
      <alignment vertical="center"/>
      <protection locked="0"/>
    </xf>
    <xf numFmtId="0" fontId="92" fillId="0" borderId="64" xfId="0" applyFont="1" applyBorder="1" applyAlignment="1" applyProtection="1">
      <alignment vertical="center" shrinkToFit="1"/>
      <protection/>
    </xf>
    <xf numFmtId="0" fontId="92" fillId="0" borderId="59" xfId="0" applyFont="1" applyBorder="1" applyAlignment="1" applyProtection="1">
      <alignment vertical="center" shrinkToFit="1"/>
      <protection/>
    </xf>
    <xf numFmtId="0" fontId="92" fillId="0" borderId="55" xfId="0" applyFont="1" applyBorder="1" applyAlignment="1" applyProtection="1">
      <alignment vertical="center" shrinkToFit="1"/>
      <protection/>
    </xf>
    <xf numFmtId="0" fontId="92" fillId="0" borderId="65"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66" xfId="0" applyFont="1" applyFill="1" applyBorder="1" applyAlignment="1" applyProtection="1">
      <alignment horizontal="center" vertical="center" wrapText="1"/>
      <protection/>
    </xf>
    <xf numFmtId="0" fontId="3" fillId="0" borderId="66" xfId="0" applyFont="1" applyFill="1" applyBorder="1" applyAlignment="1">
      <alignment horizontal="center" vertical="center" wrapText="1"/>
    </xf>
    <xf numFmtId="0" fontId="92" fillId="0" borderId="0" xfId="0" applyFont="1" applyBorder="1" applyAlignment="1" applyProtection="1">
      <alignment vertical="center"/>
      <protection/>
    </xf>
    <xf numFmtId="0" fontId="96" fillId="0" borderId="0" xfId="0" applyFont="1" applyFill="1" applyBorder="1" applyAlignment="1" applyProtection="1">
      <alignment vertical="center" wrapText="1"/>
      <protection/>
    </xf>
    <xf numFmtId="0" fontId="92" fillId="0" borderId="19" xfId="0" applyFont="1" applyBorder="1" applyAlignment="1" applyProtection="1">
      <alignment horizontal="center" vertical="center" shrinkToFit="1"/>
      <protection/>
    </xf>
    <xf numFmtId="0" fontId="92" fillId="0" borderId="22" xfId="0" applyFont="1" applyBorder="1" applyAlignment="1" applyProtection="1">
      <alignment horizontal="center" vertical="center" shrinkToFit="1"/>
      <protection/>
    </xf>
    <xf numFmtId="0" fontId="92" fillId="0" borderId="24" xfId="0" applyFont="1" applyBorder="1" applyAlignment="1" applyProtection="1">
      <alignment vertical="center"/>
      <protection/>
    </xf>
    <xf numFmtId="0" fontId="96" fillId="0" borderId="25" xfId="0" applyFont="1" applyBorder="1" applyAlignment="1" applyProtection="1">
      <alignment vertical="center" wrapText="1"/>
      <protection/>
    </xf>
    <xf numFmtId="0" fontId="96" fillId="0" borderId="23" xfId="0" applyFont="1" applyBorder="1" applyAlignment="1" applyProtection="1">
      <alignment vertical="center" wrapText="1"/>
      <protection/>
    </xf>
    <xf numFmtId="0" fontId="96" fillId="0" borderId="40" xfId="0" applyFont="1" applyBorder="1" applyAlignment="1" applyProtection="1">
      <alignment vertical="center" wrapText="1"/>
      <protection/>
    </xf>
    <xf numFmtId="0" fontId="92" fillId="0" borderId="67" xfId="0" applyFont="1" applyFill="1" applyBorder="1" applyAlignment="1" applyProtection="1">
      <alignment vertical="center"/>
      <protection/>
    </xf>
    <xf numFmtId="0" fontId="3" fillId="0" borderId="68" xfId="0" applyFont="1" applyFill="1" applyBorder="1" applyAlignment="1">
      <alignment vertical="center" wrapText="1" readingOrder="1"/>
    </xf>
    <xf numFmtId="0" fontId="3" fillId="0" borderId="69" xfId="0" applyFont="1" applyFill="1" applyBorder="1" applyAlignment="1">
      <alignment vertical="center" wrapText="1" readingOrder="1"/>
    </xf>
    <xf numFmtId="0" fontId="96" fillId="0" borderId="0" xfId="0" applyFont="1" applyFill="1" applyBorder="1" applyAlignment="1" applyProtection="1">
      <alignment vertical="center" wrapText="1"/>
      <protection/>
    </xf>
    <xf numFmtId="0" fontId="3" fillId="0" borderId="70" xfId="0" applyFont="1" applyFill="1" applyBorder="1" applyAlignment="1">
      <alignment vertical="center" wrapText="1" readingOrder="1"/>
    </xf>
    <xf numFmtId="0" fontId="3" fillId="0" borderId="71" xfId="0" applyFont="1" applyFill="1" applyBorder="1" applyAlignment="1">
      <alignment vertical="center" wrapText="1" readingOrder="1"/>
    </xf>
    <xf numFmtId="0" fontId="3" fillId="0" borderId="68" xfId="0" applyFont="1" applyFill="1" applyBorder="1" applyAlignment="1">
      <alignment vertical="center" wrapText="1" readingOrder="1"/>
    </xf>
    <xf numFmtId="0" fontId="3" fillId="0" borderId="69" xfId="0" applyFont="1" applyFill="1" applyBorder="1" applyAlignment="1">
      <alignment vertical="center" wrapText="1" readingOrder="1"/>
    </xf>
    <xf numFmtId="0" fontId="96" fillId="0" borderId="0" xfId="0" applyFont="1" applyFill="1" applyBorder="1" applyAlignment="1" applyProtection="1">
      <alignment vertical="center" wrapText="1"/>
      <protection/>
    </xf>
    <xf numFmtId="0" fontId="3" fillId="0" borderId="72" xfId="0" applyFont="1" applyFill="1" applyBorder="1" applyAlignment="1" applyProtection="1">
      <alignment horizontal="center" vertical="center" wrapText="1"/>
      <protection/>
    </xf>
    <xf numFmtId="0" fontId="103" fillId="0" borderId="57" xfId="0" applyFont="1" applyFill="1" applyBorder="1" applyAlignment="1" applyProtection="1">
      <alignment vertical="center"/>
      <protection/>
    </xf>
    <xf numFmtId="0" fontId="103" fillId="0" borderId="0" xfId="0" applyFont="1" applyFill="1" applyBorder="1" applyAlignment="1" applyProtection="1">
      <alignment vertical="center"/>
      <protection/>
    </xf>
    <xf numFmtId="0" fontId="103" fillId="0" borderId="58" xfId="0" applyFont="1" applyFill="1" applyBorder="1" applyAlignment="1" applyProtection="1">
      <alignment vertical="center"/>
      <protection/>
    </xf>
    <xf numFmtId="0" fontId="104" fillId="0" borderId="57" xfId="0" applyFont="1" applyFill="1" applyBorder="1" applyAlignment="1" applyProtection="1">
      <alignment vertical="center"/>
      <protection/>
    </xf>
    <xf numFmtId="0" fontId="104" fillId="0" borderId="0" xfId="0" applyFont="1" applyFill="1" applyBorder="1" applyAlignment="1" applyProtection="1">
      <alignment vertical="center"/>
      <protection/>
    </xf>
    <xf numFmtId="0" fontId="104" fillId="0" borderId="58" xfId="0" applyFont="1" applyFill="1" applyBorder="1" applyAlignment="1" applyProtection="1">
      <alignment vertical="center"/>
      <protection/>
    </xf>
    <xf numFmtId="0" fontId="69" fillId="0" borderId="0" xfId="0" applyFont="1" applyBorder="1" applyAlignment="1" applyProtection="1">
      <alignment vertical="center"/>
      <protection/>
    </xf>
    <xf numFmtId="0" fontId="69" fillId="0" borderId="59" xfId="0" applyFont="1" applyBorder="1" applyAlignment="1" applyProtection="1">
      <alignment vertical="center"/>
      <protection/>
    </xf>
    <xf numFmtId="0" fontId="69" fillId="0" borderId="60" xfId="0" applyFont="1" applyFill="1" applyBorder="1" applyAlignment="1" applyProtection="1">
      <alignment vertical="center"/>
      <protection/>
    </xf>
    <xf numFmtId="0" fontId="105" fillId="0" borderId="60" xfId="0" applyFont="1" applyBorder="1" applyAlignment="1" applyProtection="1">
      <alignment vertical="center" wrapText="1"/>
      <protection/>
    </xf>
    <xf numFmtId="0" fontId="105" fillId="0" borderId="61" xfId="0" applyFont="1" applyBorder="1" applyAlignment="1" applyProtection="1">
      <alignment vertical="center" wrapText="1"/>
      <protection/>
    </xf>
    <xf numFmtId="176" fontId="77" fillId="28" borderId="25" xfId="0" applyNumberFormat="1" applyFont="1" applyFill="1" applyBorder="1" applyAlignment="1">
      <alignment horizontal="center" vertical="center"/>
    </xf>
    <xf numFmtId="0" fontId="103" fillId="0" borderId="0" xfId="0" applyFont="1" applyAlignment="1" applyProtection="1">
      <alignment vertical="center"/>
      <protection locked="0"/>
    </xf>
    <xf numFmtId="176" fontId="106" fillId="28" borderId="25" xfId="0" applyNumberFormat="1" applyFont="1" applyFill="1" applyBorder="1" applyAlignment="1">
      <alignment horizontal="center" vertical="center"/>
    </xf>
    <xf numFmtId="0" fontId="90" fillId="28" borderId="43" xfId="0" applyFont="1" applyFill="1" applyBorder="1" applyAlignment="1">
      <alignment horizontal="center" vertical="center" shrinkToFit="1"/>
    </xf>
    <xf numFmtId="0" fontId="0" fillId="0" borderId="0" xfId="0" applyFill="1" applyBorder="1" applyAlignment="1">
      <alignment horizontal="center" vertical="center"/>
    </xf>
    <xf numFmtId="0" fontId="96" fillId="33" borderId="0" xfId="0" applyFont="1" applyFill="1" applyBorder="1" applyAlignment="1" applyProtection="1">
      <alignment horizontal="center" vertical="center"/>
      <protection/>
    </xf>
    <xf numFmtId="0" fontId="96" fillId="33" borderId="0" xfId="0" applyFont="1" applyFill="1" applyAlignment="1" applyProtection="1">
      <alignment horizontal="center" vertical="center"/>
      <protection/>
    </xf>
    <xf numFmtId="0" fontId="96" fillId="35" borderId="55" xfId="0" applyFont="1" applyFill="1" applyBorder="1" applyAlignment="1" applyProtection="1">
      <alignment horizontal="center" vertical="center"/>
      <protection/>
    </xf>
    <xf numFmtId="0" fontId="96" fillId="35" borderId="56" xfId="0" applyFont="1" applyFill="1" applyBorder="1" applyAlignment="1" applyProtection="1">
      <alignment horizontal="center" vertical="center"/>
      <protection/>
    </xf>
    <xf numFmtId="0" fontId="96" fillId="35" borderId="52" xfId="0" applyFont="1" applyFill="1" applyBorder="1" applyAlignment="1" applyProtection="1">
      <alignment horizontal="center" vertical="center"/>
      <protection/>
    </xf>
    <xf numFmtId="0" fontId="69" fillId="0" borderId="0" xfId="0" applyFont="1" applyAlignment="1" applyProtection="1">
      <alignment horizontal="center" vertical="center"/>
      <protection locked="0"/>
    </xf>
    <xf numFmtId="0" fontId="95" fillId="33" borderId="0" xfId="0" applyFont="1" applyFill="1" applyAlignment="1" applyProtection="1">
      <alignment horizontal="center" vertical="center"/>
      <protection/>
    </xf>
    <xf numFmtId="0" fontId="96" fillId="3" borderId="35" xfId="0" applyFont="1" applyFill="1" applyBorder="1" applyAlignment="1" applyProtection="1">
      <alignment horizontal="center" vertical="center"/>
      <protection/>
    </xf>
    <xf numFmtId="0" fontId="96" fillId="3" borderId="73" xfId="0" applyFont="1" applyFill="1" applyBorder="1" applyAlignment="1" applyProtection="1">
      <alignment horizontal="center" vertical="center"/>
      <protection/>
    </xf>
    <xf numFmtId="0" fontId="96" fillId="3" borderId="74" xfId="0" applyFont="1" applyFill="1" applyBorder="1" applyAlignment="1" applyProtection="1">
      <alignment horizontal="center" vertical="center"/>
      <protection/>
    </xf>
    <xf numFmtId="0" fontId="96" fillId="6" borderId="35" xfId="0" applyFont="1" applyFill="1" applyBorder="1" applyAlignment="1" applyProtection="1">
      <alignment horizontal="center" vertical="center"/>
      <protection/>
    </xf>
    <xf numFmtId="0" fontId="96" fillId="6" borderId="73" xfId="0" applyFont="1" applyFill="1" applyBorder="1" applyAlignment="1" applyProtection="1">
      <alignment horizontal="center" vertical="center"/>
      <protection/>
    </xf>
    <xf numFmtId="0" fontId="96" fillId="6" borderId="74" xfId="0" applyFont="1" applyFill="1" applyBorder="1" applyAlignment="1" applyProtection="1">
      <alignment horizontal="center" vertical="center"/>
      <protection/>
    </xf>
    <xf numFmtId="0" fontId="96" fillId="4" borderId="35" xfId="0" applyFont="1" applyFill="1" applyBorder="1" applyAlignment="1" applyProtection="1">
      <alignment horizontal="center" vertical="center"/>
      <protection/>
    </xf>
    <xf numFmtId="0" fontId="96" fillId="4" borderId="73" xfId="0" applyFont="1" applyFill="1" applyBorder="1" applyAlignment="1" applyProtection="1">
      <alignment horizontal="center" vertical="center"/>
      <protection/>
    </xf>
    <xf numFmtId="0" fontId="96" fillId="4" borderId="74" xfId="0" applyFont="1" applyFill="1" applyBorder="1" applyAlignment="1" applyProtection="1">
      <alignment horizontal="center" vertical="center"/>
      <protection/>
    </xf>
    <xf numFmtId="0" fontId="99" fillId="0" borderId="0" xfId="0" applyFont="1" applyBorder="1" applyAlignment="1" applyProtection="1">
      <alignment vertical="center" wrapText="1"/>
      <protection/>
    </xf>
    <xf numFmtId="0" fontId="99" fillId="0" borderId="58" xfId="0" applyFont="1" applyBorder="1" applyAlignment="1" applyProtection="1">
      <alignment vertical="center" wrapText="1"/>
      <protection/>
    </xf>
    <xf numFmtId="0" fontId="99" fillId="0" borderId="60" xfId="0" applyFont="1" applyBorder="1" applyAlignment="1" applyProtection="1">
      <alignment vertical="center" wrapText="1"/>
      <protection/>
    </xf>
    <xf numFmtId="0" fontId="99" fillId="0" borderId="61" xfId="0" applyFont="1" applyBorder="1" applyAlignment="1" applyProtection="1">
      <alignment vertical="center" wrapText="1"/>
      <protection/>
    </xf>
    <xf numFmtId="0" fontId="105" fillId="0" borderId="0" xfId="0" applyFont="1" applyFill="1" applyBorder="1" applyAlignment="1" applyProtection="1">
      <alignment horizontal="center" vertical="center"/>
      <protection/>
    </xf>
    <xf numFmtId="0" fontId="105" fillId="0" borderId="58" xfId="0" applyFont="1" applyFill="1" applyBorder="1" applyAlignment="1" applyProtection="1">
      <alignment horizontal="center" vertical="center"/>
      <protection/>
    </xf>
    <xf numFmtId="0" fontId="99" fillId="0" borderId="75" xfId="0" applyFont="1" applyBorder="1" applyAlignment="1" applyProtection="1">
      <alignment vertical="center"/>
      <protection/>
    </xf>
    <xf numFmtId="0" fontId="99" fillId="0" borderId="76" xfId="0" applyFont="1" applyBorder="1" applyAlignment="1" applyProtection="1">
      <alignment vertical="center"/>
      <protection/>
    </xf>
    <xf numFmtId="0" fontId="99" fillId="0" borderId="76" xfId="0" applyFont="1" applyBorder="1" applyAlignment="1" applyProtection="1">
      <alignment horizontal="center" vertical="center"/>
      <protection/>
    </xf>
    <xf numFmtId="0" fontId="99" fillId="0" borderId="77" xfId="0" applyFont="1" applyBorder="1" applyAlignment="1" applyProtection="1">
      <alignment horizontal="center" vertical="center"/>
      <protection/>
    </xf>
    <xf numFmtId="0" fontId="99" fillId="0" borderId="60" xfId="0" applyFont="1" applyFill="1" applyBorder="1" applyAlignment="1" applyProtection="1">
      <alignment horizontal="center" vertical="center"/>
      <protection/>
    </xf>
    <xf numFmtId="0" fontId="99" fillId="0" borderId="61" xfId="0" applyFont="1" applyFill="1" applyBorder="1" applyAlignment="1" applyProtection="1">
      <alignment horizontal="center" vertical="center"/>
      <protection/>
    </xf>
    <xf numFmtId="0" fontId="99" fillId="0" borderId="57" xfId="0" applyFont="1" applyFill="1" applyBorder="1" applyAlignment="1" applyProtection="1">
      <alignment vertical="center"/>
      <protection/>
    </xf>
    <xf numFmtId="0" fontId="99" fillId="0" borderId="0" xfId="0" applyFont="1" applyFill="1" applyBorder="1" applyAlignment="1" applyProtection="1">
      <alignment vertical="center"/>
      <protection/>
    </xf>
    <xf numFmtId="0" fontId="99" fillId="0" borderId="0" xfId="0" applyFont="1" applyFill="1" applyBorder="1" applyAlignment="1" applyProtection="1">
      <alignment horizontal="center" vertical="center"/>
      <protection/>
    </xf>
    <xf numFmtId="0" fontId="99" fillId="0" borderId="58" xfId="0" applyFont="1" applyFill="1" applyBorder="1" applyAlignment="1" applyProtection="1">
      <alignment horizontal="center" vertical="center"/>
      <protection/>
    </xf>
    <xf numFmtId="0" fontId="9" fillId="0" borderId="35"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103" fillId="0" borderId="0" xfId="0" applyFont="1" applyFill="1" applyBorder="1" applyAlignment="1" applyProtection="1" quotePrefix="1">
      <alignment horizontal="left" vertical="center"/>
      <protection/>
    </xf>
    <xf numFmtId="0" fontId="103" fillId="0" borderId="0" xfId="0" applyFont="1" applyFill="1" applyBorder="1" applyAlignment="1" applyProtection="1">
      <alignment horizontal="left" vertical="center"/>
      <protection/>
    </xf>
    <xf numFmtId="0" fontId="103" fillId="0" borderId="0" xfId="0" applyFont="1" applyFill="1" applyBorder="1" applyAlignment="1" applyProtection="1">
      <alignment horizontal="center" vertical="center"/>
      <protection/>
    </xf>
    <xf numFmtId="0" fontId="107" fillId="0" borderId="0" xfId="0" applyFont="1" applyFill="1" applyBorder="1" applyAlignment="1" applyProtection="1">
      <alignment horizontal="center" vertical="center"/>
      <protection/>
    </xf>
    <xf numFmtId="0" fontId="99" fillId="0" borderId="59" xfId="0" applyFont="1" applyFill="1" applyBorder="1" applyAlignment="1" applyProtection="1">
      <alignment vertical="center"/>
      <protection/>
    </xf>
    <xf numFmtId="0" fontId="99" fillId="0" borderId="60" xfId="0" applyFont="1" applyFill="1" applyBorder="1" applyAlignment="1" applyProtection="1">
      <alignment vertical="center"/>
      <protection/>
    </xf>
    <xf numFmtId="0" fontId="0" fillId="0" borderId="0" xfId="0" applyBorder="1" applyAlignment="1" applyProtection="1">
      <alignment vertical="center" shrinkToFit="1"/>
      <protection locked="0"/>
    </xf>
    <xf numFmtId="0" fontId="73" fillId="0" borderId="35" xfId="43" applyBorder="1" applyAlignment="1" applyProtection="1">
      <alignment vertical="center"/>
      <protection locked="0"/>
    </xf>
    <xf numFmtId="0" fontId="0" fillId="0" borderId="74" xfId="0" applyBorder="1" applyAlignment="1" applyProtection="1">
      <alignment vertical="center"/>
      <protection locked="0"/>
    </xf>
    <xf numFmtId="0" fontId="92" fillId="0" borderId="35" xfId="0" applyFont="1" applyBorder="1" applyAlignment="1" applyProtection="1">
      <alignment horizontal="center" vertical="center"/>
      <protection/>
    </xf>
    <xf numFmtId="0" fontId="92" fillId="0" borderId="78" xfId="0" applyFont="1" applyBorder="1" applyAlignment="1" applyProtection="1">
      <alignment horizontal="center" vertical="center"/>
      <protection/>
    </xf>
    <xf numFmtId="0" fontId="92" fillId="0" borderId="73" xfId="0" applyFont="1" applyBorder="1" applyAlignment="1" applyProtection="1">
      <alignment horizontal="center" vertical="center"/>
      <protection/>
    </xf>
    <xf numFmtId="0" fontId="92" fillId="0" borderId="74" xfId="0" applyFont="1" applyBorder="1" applyAlignment="1" applyProtection="1">
      <alignment horizontal="center" vertical="center"/>
      <protection/>
    </xf>
    <xf numFmtId="0" fontId="108" fillId="28" borderId="49" xfId="43" applyFont="1" applyFill="1" applyBorder="1" applyAlignment="1" applyProtection="1">
      <alignment vertical="center"/>
      <protection/>
    </xf>
    <xf numFmtId="0" fontId="108" fillId="28" borderId="79" xfId="43" applyFont="1" applyFill="1" applyBorder="1" applyAlignment="1" applyProtection="1">
      <alignment vertical="center"/>
      <protection/>
    </xf>
    <xf numFmtId="0" fontId="108" fillId="28" borderId="80" xfId="43" applyFont="1" applyFill="1" applyBorder="1" applyAlignment="1" applyProtection="1">
      <alignment vertical="center"/>
      <protection/>
    </xf>
    <xf numFmtId="0" fontId="97" fillId="0" borderId="81" xfId="0" applyFont="1" applyBorder="1" applyAlignment="1" applyProtection="1">
      <alignment vertical="center"/>
      <protection/>
    </xf>
    <xf numFmtId="0" fontId="97" fillId="0" borderId="56" xfId="0" applyFont="1" applyBorder="1" applyAlignment="1" applyProtection="1">
      <alignment vertical="center"/>
      <protection/>
    </xf>
    <xf numFmtId="0" fontId="97" fillId="0" borderId="82" xfId="0" applyFont="1" applyBorder="1" applyAlignment="1" applyProtection="1">
      <alignment vertical="center"/>
      <protection/>
    </xf>
    <xf numFmtId="0" fontId="97" fillId="0" borderId="26" xfId="0" applyFont="1" applyBorder="1" applyAlignment="1" applyProtection="1">
      <alignment vertical="center"/>
      <protection/>
    </xf>
    <xf numFmtId="0" fontId="97" fillId="0" borderId="27" xfId="0" applyFont="1" applyBorder="1" applyAlignment="1" applyProtection="1">
      <alignment vertical="center"/>
      <protection/>
    </xf>
    <xf numFmtId="0" fontId="97" fillId="0" borderId="83" xfId="0" applyFont="1" applyBorder="1" applyAlignment="1" applyProtection="1">
      <alignment vertical="center"/>
      <protection/>
    </xf>
    <xf numFmtId="0" fontId="92" fillId="0" borderId="47" xfId="0" applyFont="1" applyBorder="1" applyAlignment="1" applyProtection="1">
      <alignment horizontal="center" vertical="center"/>
      <protection/>
    </xf>
    <xf numFmtId="0" fontId="96" fillId="33" borderId="0" xfId="0" applyFont="1" applyFill="1" applyBorder="1" applyAlignment="1" applyProtection="1">
      <alignment horizontal="center" vertical="center"/>
      <protection/>
    </xf>
    <xf numFmtId="14" fontId="96" fillId="28" borderId="84" xfId="0" applyNumberFormat="1" applyFont="1" applyFill="1" applyBorder="1" applyAlignment="1" applyProtection="1">
      <alignment horizontal="center" vertical="center" shrinkToFit="1"/>
      <protection locked="0"/>
    </xf>
    <xf numFmtId="14" fontId="96" fillId="28" borderId="85" xfId="0" applyNumberFormat="1" applyFont="1" applyFill="1" applyBorder="1" applyAlignment="1" applyProtection="1">
      <alignment horizontal="center" vertical="center" shrinkToFit="1"/>
      <protection locked="0"/>
    </xf>
    <xf numFmtId="0" fontId="96" fillId="33" borderId="86" xfId="0" applyFont="1" applyFill="1" applyBorder="1" applyAlignment="1" applyProtection="1">
      <alignment horizontal="center" vertical="center"/>
      <protection/>
    </xf>
    <xf numFmtId="0" fontId="96" fillId="28" borderId="84" xfId="0" applyFont="1" applyFill="1" applyBorder="1" applyAlignment="1" applyProtection="1">
      <alignment horizontal="center" vertical="center" shrinkToFit="1"/>
      <protection locked="0"/>
    </xf>
    <xf numFmtId="0" fontId="96" fillId="28" borderId="87" xfId="0" applyFont="1" applyFill="1" applyBorder="1" applyAlignment="1" applyProtection="1">
      <alignment horizontal="center" vertical="center" shrinkToFit="1"/>
      <protection locked="0"/>
    </xf>
    <xf numFmtId="0" fontId="96" fillId="28" borderId="85" xfId="0" applyFont="1" applyFill="1" applyBorder="1" applyAlignment="1" applyProtection="1">
      <alignment horizontal="center" vertical="center" shrinkToFit="1"/>
      <protection locked="0"/>
    </xf>
    <xf numFmtId="0" fontId="96" fillId="0" borderId="0" xfId="0" applyFont="1" applyAlignment="1" applyProtection="1">
      <alignment vertical="center" wrapText="1"/>
      <protection/>
    </xf>
    <xf numFmtId="0" fontId="96" fillId="28" borderId="88" xfId="0" applyFont="1" applyFill="1" applyBorder="1" applyAlignment="1" applyProtection="1">
      <alignment horizontal="left" vertical="center" wrapText="1"/>
      <protection locked="0"/>
    </xf>
    <xf numFmtId="0" fontId="96" fillId="28" borderId="32" xfId="0" applyFont="1" applyFill="1" applyBorder="1" applyAlignment="1" applyProtection="1">
      <alignment horizontal="left" vertical="center" wrapText="1"/>
      <protection locked="0"/>
    </xf>
    <xf numFmtId="0" fontId="96" fillId="28" borderId="89" xfId="0" applyFont="1" applyFill="1" applyBorder="1" applyAlignment="1" applyProtection="1">
      <alignment horizontal="left" vertical="center" wrapText="1"/>
      <protection locked="0"/>
    </xf>
    <xf numFmtId="0" fontId="96" fillId="28" borderId="90" xfId="0" applyFont="1" applyFill="1" applyBorder="1" applyAlignment="1" applyProtection="1">
      <alignment horizontal="left" vertical="center" wrapText="1"/>
      <protection locked="0"/>
    </xf>
    <xf numFmtId="0" fontId="96" fillId="28" borderId="0" xfId="0" applyFont="1" applyFill="1" applyBorder="1" applyAlignment="1" applyProtection="1">
      <alignment horizontal="left" vertical="center" wrapText="1"/>
      <protection locked="0"/>
    </xf>
    <xf numFmtId="0" fontId="96" fillId="28" borderId="86" xfId="0" applyFont="1" applyFill="1" applyBorder="1" applyAlignment="1" applyProtection="1">
      <alignment horizontal="left" vertical="center" wrapText="1"/>
      <protection locked="0"/>
    </xf>
    <xf numFmtId="0" fontId="96" fillId="28" borderId="91" xfId="0" applyFont="1" applyFill="1" applyBorder="1" applyAlignment="1" applyProtection="1">
      <alignment horizontal="left" vertical="center" wrapText="1"/>
      <protection locked="0"/>
    </xf>
    <xf numFmtId="0" fontId="96" fillId="28" borderId="38" xfId="0" applyFont="1" applyFill="1" applyBorder="1" applyAlignment="1" applyProtection="1">
      <alignment horizontal="left" vertical="center" wrapText="1"/>
      <protection locked="0"/>
    </xf>
    <xf numFmtId="0" fontId="96" fillId="28" borderId="92" xfId="0" applyFont="1" applyFill="1" applyBorder="1" applyAlignment="1" applyProtection="1">
      <alignment horizontal="left" vertical="center" wrapText="1"/>
      <protection locked="0"/>
    </xf>
    <xf numFmtId="0" fontId="96" fillId="28" borderId="88" xfId="0" applyFont="1" applyFill="1" applyBorder="1" applyAlignment="1" applyProtection="1">
      <alignment vertical="center" wrapText="1"/>
      <protection locked="0"/>
    </xf>
    <xf numFmtId="0" fontId="96" fillId="28" borderId="32" xfId="0" applyFont="1" applyFill="1" applyBorder="1" applyAlignment="1" applyProtection="1">
      <alignment vertical="center" wrapText="1"/>
      <protection locked="0"/>
    </xf>
    <xf numFmtId="0" fontId="96" fillId="28" borderId="89" xfId="0" applyFont="1" applyFill="1" applyBorder="1" applyAlignment="1" applyProtection="1">
      <alignment vertical="center" wrapText="1"/>
      <protection locked="0"/>
    </xf>
    <xf numFmtId="0" fontId="96" fillId="28" borderId="90" xfId="0" applyFont="1" applyFill="1" applyBorder="1" applyAlignment="1" applyProtection="1">
      <alignment vertical="center" wrapText="1"/>
      <protection locked="0"/>
    </xf>
    <xf numFmtId="0" fontId="96" fillId="28" borderId="0" xfId="0" applyFont="1" applyFill="1" applyBorder="1" applyAlignment="1" applyProtection="1">
      <alignment vertical="center" wrapText="1"/>
      <protection locked="0"/>
    </xf>
    <xf numFmtId="0" fontId="96" fillId="28" borderId="86" xfId="0" applyFont="1" applyFill="1" applyBorder="1" applyAlignment="1" applyProtection="1">
      <alignment vertical="center" wrapText="1"/>
      <protection locked="0"/>
    </xf>
    <xf numFmtId="0" fontId="96" fillId="28" borderId="91" xfId="0" applyFont="1" applyFill="1" applyBorder="1" applyAlignment="1" applyProtection="1">
      <alignment vertical="center" wrapText="1"/>
      <protection locked="0"/>
    </xf>
    <xf numFmtId="0" fontId="96" fillId="28" borderId="38" xfId="0" applyFont="1" applyFill="1" applyBorder="1" applyAlignment="1" applyProtection="1">
      <alignment vertical="center" wrapText="1"/>
      <protection locked="0"/>
    </xf>
    <xf numFmtId="0" fontId="96" fillId="28" borderId="92" xfId="0" applyFont="1" applyFill="1" applyBorder="1" applyAlignment="1" applyProtection="1">
      <alignment vertical="center" wrapText="1"/>
      <protection locked="0"/>
    </xf>
    <xf numFmtId="0" fontId="96" fillId="33" borderId="0" xfId="0" applyFont="1" applyFill="1" applyAlignment="1" applyProtection="1">
      <alignment horizontal="center" vertical="center"/>
      <protection/>
    </xf>
    <xf numFmtId="14" fontId="96" fillId="28" borderId="87" xfId="0" applyNumberFormat="1" applyFont="1" applyFill="1" applyBorder="1" applyAlignment="1" applyProtection="1">
      <alignment horizontal="center" vertical="center" shrinkToFit="1"/>
      <protection locked="0"/>
    </xf>
    <xf numFmtId="0" fontId="13" fillId="28" borderId="84" xfId="0" applyFont="1" applyFill="1" applyBorder="1" applyAlignment="1" applyProtection="1">
      <alignment horizontal="center" vertical="center" shrinkToFit="1"/>
      <protection locked="0"/>
    </xf>
    <xf numFmtId="0" fontId="109" fillId="0" borderId="93" xfId="0" applyFont="1" applyFill="1" applyBorder="1" applyAlignment="1" applyProtection="1">
      <alignment horizontal="left" shrinkToFit="1"/>
      <protection/>
    </xf>
    <xf numFmtId="0" fontId="109" fillId="0" borderId="94" xfId="0" applyFont="1" applyFill="1" applyBorder="1" applyAlignment="1" applyProtection="1">
      <alignment horizontal="left" shrinkToFit="1"/>
      <protection/>
    </xf>
    <xf numFmtId="0" fontId="109" fillId="0" borderId="95" xfId="0" applyFont="1" applyFill="1" applyBorder="1" applyAlignment="1" applyProtection="1">
      <alignment horizontal="left" shrinkToFit="1"/>
      <protection/>
    </xf>
    <xf numFmtId="0" fontId="109" fillId="0" borderId="96" xfId="0" applyFont="1" applyFill="1" applyBorder="1" applyAlignment="1" applyProtection="1">
      <alignment horizontal="left" vertical="top"/>
      <protection/>
    </xf>
    <xf numFmtId="0" fontId="109" fillId="0" borderId="97" xfId="0" applyFont="1" applyFill="1" applyBorder="1" applyAlignment="1" applyProtection="1">
      <alignment horizontal="left" vertical="top"/>
      <protection/>
    </xf>
    <xf numFmtId="0" fontId="109" fillId="0" borderId="98" xfId="0" applyFont="1" applyFill="1" applyBorder="1" applyAlignment="1" applyProtection="1">
      <alignment horizontal="left" vertical="top"/>
      <protection/>
    </xf>
    <xf numFmtId="0" fontId="3" fillId="0" borderId="68" xfId="0" applyFont="1" applyFill="1" applyBorder="1" applyAlignment="1" applyProtection="1">
      <alignment vertical="center" wrapText="1" readingOrder="1"/>
      <protection/>
    </xf>
    <xf numFmtId="0" fontId="3" fillId="0" borderId="69" xfId="0" applyFont="1" applyFill="1" applyBorder="1" applyAlignment="1" applyProtection="1">
      <alignment vertical="center" wrapText="1" readingOrder="1"/>
      <protection/>
    </xf>
    <xf numFmtId="0" fontId="3" fillId="0" borderId="99" xfId="0" applyFont="1" applyFill="1" applyBorder="1" applyAlignment="1" applyProtection="1">
      <alignment horizontal="center" vertical="center" wrapText="1"/>
      <protection/>
    </xf>
    <xf numFmtId="0" fontId="3" fillId="0" borderId="10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0" fontId="3" fillId="0" borderId="100" xfId="0" applyFont="1" applyFill="1" applyBorder="1" applyAlignment="1" applyProtection="1">
      <alignment vertical="center" wrapText="1"/>
      <protection/>
    </xf>
    <xf numFmtId="0" fontId="96" fillId="0" borderId="102" xfId="0" applyFont="1" applyFill="1" applyBorder="1" applyAlignment="1" applyProtection="1">
      <alignment vertical="center" wrapText="1"/>
      <protection/>
    </xf>
    <xf numFmtId="0" fontId="96" fillId="0" borderId="103" xfId="0" applyFont="1" applyFill="1" applyBorder="1" applyAlignment="1" applyProtection="1">
      <alignment vertical="center" wrapText="1"/>
      <protection/>
    </xf>
    <xf numFmtId="0" fontId="96" fillId="0" borderId="104" xfId="0" applyFont="1" applyFill="1" applyBorder="1" applyAlignment="1" applyProtection="1">
      <alignment vertical="center" wrapText="1"/>
      <protection/>
    </xf>
    <xf numFmtId="0" fontId="3" fillId="0" borderId="104" xfId="0" applyFont="1" applyFill="1" applyBorder="1" applyAlignment="1" applyProtection="1">
      <alignment horizontal="center" vertical="center" wrapText="1"/>
      <protection/>
    </xf>
    <xf numFmtId="0" fontId="3" fillId="0" borderId="105" xfId="0" applyFont="1" applyFill="1" applyBorder="1" applyAlignment="1" applyProtection="1">
      <alignment horizontal="center" vertical="center" wrapText="1"/>
      <protection/>
    </xf>
    <xf numFmtId="0" fontId="3" fillId="0" borderId="106" xfId="0" applyFont="1" applyFill="1" applyBorder="1" applyAlignment="1" applyProtection="1">
      <alignment horizontal="center" vertical="center" wrapText="1"/>
      <protection/>
    </xf>
    <xf numFmtId="0" fontId="3" fillId="0" borderId="105" xfId="0" applyFont="1" applyFill="1" applyBorder="1" applyAlignment="1" applyProtection="1">
      <alignment vertical="center" wrapText="1"/>
      <protection/>
    </xf>
    <xf numFmtId="0" fontId="3" fillId="28" borderId="107" xfId="0" applyFont="1" applyFill="1" applyBorder="1" applyAlignment="1" applyProtection="1">
      <alignment vertical="center" wrapText="1"/>
      <protection locked="0"/>
    </xf>
    <xf numFmtId="0" fontId="3" fillId="28" borderId="108" xfId="0" applyFont="1" applyFill="1" applyBorder="1" applyAlignment="1" applyProtection="1">
      <alignment vertical="center" wrapText="1"/>
      <protection locked="0"/>
    </xf>
    <xf numFmtId="0" fontId="3" fillId="0" borderId="68" xfId="0" applyFont="1" applyFill="1" applyBorder="1" applyAlignment="1">
      <alignment vertical="center" wrapText="1" readingOrder="1"/>
    </xf>
    <xf numFmtId="0" fontId="3" fillId="0" borderId="69" xfId="0" applyFont="1" applyFill="1" applyBorder="1" applyAlignment="1">
      <alignment vertical="center" wrapText="1" readingOrder="1"/>
    </xf>
    <xf numFmtId="0" fontId="3" fillId="28" borderId="109" xfId="0" applyFont="1" applyFill="1" applyBorder="1" applyAlignment="1" applyProtection="1">
      <alignment horizontal="center" vertical="center" wrapText="1"/>
      <protection locked="0"/>
    </xf>
    <xf numFmtId="0" fontId="3" fillId="28" borderId="71" xfId="0" applyFont="1" applyFill="1" applyBorder="1" applyAlignment="1" applyProtection="1">
      <alignment horizontal="center" vertical="center" wrapText="1"/>
      <protection locked="0"/>
    </xf>
    <xf numFmtId="0" fontId="3" fillId="28" borderId="110" xfId="0" applyFont="1" applyFill="1" applyBorder="1" applyAlignment="1" applyProtection="1">
      <alignment horizontal="center" vertical="center" wrapText="1"/>
      <protection locked="0"/>
    </xf>
    <xf numFmtId="0" fontId="3" fillId="28" borderId="66" xfId="0" applyFont="1" applyFill="1" applyBorder="1" applyAlignment="1" applyProtection="1">
      <alignment horizontal="center" vertical="center" wrapText="1"/>
      <protection locked="0"/>
    </xf>
    <xf numFmtId="0" fontId="3" fillId="28" borderId="111" xfId="0" applyFont="1" applyFill="1" applyBorder="1" applyAlignment="1" applyProtection="1">
      <alignment horizontal="center" vertical="center" wrapText="1"/>
      <protection locked="0"/>
    </xf>
    <xf numFmtId="0" fontId="3" fillId="28" borderId="112" xfId="0" applyFont="1" applyFill="1" applyBorder="1" applyAlignment="1" applyProtection="1">
      <alignment horizontal="center" vertical="center" wrapText="1"/>
      <protection locked="0"/>
    </xf>
    <xf numFmtId="0" fontId="3" fillId="28" borderId="112" xfId="0" applyFont="1" applyFill="1" applyBorder="1" applyAlignment="1" applyProtection="1">
      <alignment vertical="center" wrapText="1"/>
      <protection locked="0"/>
    </xf>
    <xf numFmtId="0" fontId="3" fillId="28" borderId="113" xfId="0" applyFont="1" applyFill="1" applyBorder="1" applyAlignment="1" applyProtection="1">
      <alignment vertical="center" wrapText="1"/>
      <protection locked="0"/>
    </xf>
    <xf numFmtId="0" fontId="3" fillId="28" borderId="34" xfId="0" applyFont="1" applyFill="1" applyBorder="1" applyAlignment="1" applyProtection="1">
      <alignment horizontal="center" vertical="center" wrapText="1"/>
      <protection locked="0"/>
    </xf>
    <xf numFmtId="0" fontId="3" fillId="28" borderId="69" xfId="0" applyFont="1" applyFill="1" applyBorder="1" applyAlignment="1" applyProtection="1">
      <alignment horizontal="center" vertical="center" wrapText="1"/>
      <protection locked="0"/>
    </xf>
    <xf numFmtId="0" fontId="3" fillId="28" borderId="114" xfId="0" applyFont="1" applyFill="1" applyBorder="1" applyAlignment="1" applyProtection="1">
      <alignment horizontal="center" vertical="center" wrapText="1"/>
      <protection locked="0"/>
    </xf>
    <xf numFmtId="0" fontId="3" fillId="28" borderId="107" xfId="0" applyFont="1" applyFill="1" applyBorder="1" applyAlignment="1" applyProtection="1">
      <alignment horizontal="center" vertical="center" wrapText="1"/>
      <protection locked="0"/>
    </xf>
    <xf numFmtId="0" fontId="3" fillId="0" borderId="115"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3" fillId="0" borderId="117" xfId="0" applyFont="1" applyFill="1" applyBorder="1" applyAlignment="1" applyProtection="1">
      <alignment horizontal="center" vertical="center" wrapText="1"/>
      <protection/>
    </xf>
    <xf numFmtId="0" fontId="3" fillId="28" borderId="118" xfId="0" applyFont="1" applyFill="1" applyBorder="1" applyAlignment="1" applyProtection="1">
      <alignment horizontal="center" vertical="center" wrapText="1"/>
      <protection locked="0"/>
    </xf>
    <xf numFmtId="0" fontId="92" fillId="0" borderId="12" xfId="0" applyFont="1" applyBorder="1" applyAlignment="1" applyProtection="1">
      <alignment horizontal="center" vertical="center" shrinkToFit="1"/>
      <protection/>
    </xf>
    <xf numFmtId="0" fontId="92" fillId="0" borderId="13" xfId="0" applyFont="1" applyBorder="1" applyAlignment="1" applyProtection="1">
      <alignment horizontal="center" vertical="center" shrinkToFit="1"/>
      <protection/>
    </xf>
    <xf numFmtId="14" fontId="6" fillId="28" borderId="119" xfId="0" applyNumberFormat="1" applyFont="1" applyFill="1" applyBorder="1" applyAlignment="1" applyProtection="1">
      <alignment horizontal="center" vertical="center" shrinkToFit="1" readingOrder="1"/>
      <protection locked="0"/>
    </xf>
    <xf numFmtId="14" fontId="6" fillId="28" borderId="87" xfId="0" applyNumberFormat="1" applyFont="1" applyFill="1" applyBorder="1" applyAlignment="1" applyProtection="1">
      <alignment horizontal="center" vertical="center" shrinkToFit="1" readingOrder="1"/>
      <protection locked="0"/>
    </xf>
    <xf numFmtId="14" fontId="6" fillId="28" borderId="120" xfId="0" applyNumberFormat="1" applyFont="1" applyFill="1" applyBorder="1" applyAlignment="1" applyProtection="1">
      <alignment horizontal="center" vertical="center" shrinkToFit="1" readingOrder="1"/>
      <protection locked="0"/>
    </xf>
    <xf numFmtId="14" fontId="6" fillId="28" borderId="85" xfId="0" applyNumberFormat="1" applyFont="1" applyFill="1" applyBorder="1" applyAlignment="1" applyProtection="1">
      <alignment horizontal="center" vertical="center" shrinkToFit="1" readingOrder="1"/>
      <protection locked="0"/>
    </xf>
    <xf numFmtId="0" fontId="3" fillId="0" borderId="121" xfId="0" applyFont="1" applyFill="1" applyBorder="1" applyAlignment="1">
      <alignment horizontal="center" vertical="center" wrapText="1" readingOrder="1"/>
    </xf>
    <xf numFmtId="0" fontId="3" fillId="0" borderId="122" xfId="0" applyFont="1" applyFill="1" applyBorder="1" applyAlignment="1">
      <alignment horizontal="center" vertical="center" wrapText="1" readingOrder="1"/>
    </xf>
    <xf numFmtId="0" fontId="3" fillId="0" borderId="68" xfId="0" applyFont="1" applyFill="1" applyBorder="1" applyAlignment="1">
      <alignment horizontal="left" vertical="center" wrapText="1" readingOrder="1"/>
    </xf>
    <xf numFmtId="0" fontId="3" fillId="0" borderId="69" xfId="0" applyFont="1" applyFill="1" applyBorder="1" applyAlignment="1">
      <alignment horizontal="left" vertical="center" wrapText="1" readingOrder="1"/>
    </xf>
    <xf numFmtId="14" fontId="6" fillId="28" borderId="84" xfId="0" applyNumberFormat="1" applyFont="1" applyFill="1" applyBorder="1" applyAlignment="1" applyProtection="1">
      <alignment horizontal="center" vertical="center" shrinkToFit="1" readingOrder="1"/>
      <protection locked="0"/>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5" xfId="0" applyFont="1" applyFill="1" applyBorder="1" applyAlignment="1" applyProtection="1">
      <alignment horizontal="center" vertical="center" wrapText="1"/>
      <protection locked="0"/>
    </xf>
    <xf numFmtId="0" fontId="92" fillId="0" borderId="19" xfId="0" applyFont="1" applyBorder="1" applyAlignment="1" applyProtection="1">
      <alignment horizontal="center" vertical="center" shrinkToFit="1"/>
      <protection/>
    </xf>
    <xf numFmtId="0" fontId="92" fillId="0" borderId="22" xfId="0" applyFont="1" applyBorder="1" applyAlignment="1" applyProtection="1">
      <alignment horizontal="center" vertical="center" shrinkToFit="1"/>
      <protection/>
    </xf>
    <xf numFmtId="0" fontId="3" fillId="0" borderId="115" xfId="0" applyFont="1" applyFill="1" applyBorder="1" applyAlignment="1" applyProtection="1">
      <alignment vertical="center" wrapText="1"/>
      <protection/>
    </xf>
    <xf numFmtId="0" fontId="7" fillId="0" borderId="126" xfId="0" applyFont="1" applyFill="1" applyBorder="1" applyAlignment="1">
      <alignment horizontal="center" vertical="center" wrapText="1" readingOrder="1"/>
    </xf>
    <xf numFmtId="0" fontId="7" fillId="0" borderId="127" xfId="0" applyFont="1" applyFill="1" applyBorder="1" applyAlignment="1">
      <alignment horizontal="center" vertical="center" wrapText="1" readingOrder="1"/>
    </xf>
    <xf numFmtId="0" fontId="7" fillId="0" borderId="128" xfId="0" applyFont="1" applyFill="1" applyBorder="1" applyAlignment="1">
      <alignment horizontal="center" vertical="center" wrapText="1" readingOrder="1"/>
    </xf>
    <xf numFmtId="0" fontId="7" fillId="0" borderId="129" xfId="0" applyFont="1" applyFill="1" applyBorder="1" applyAlignment="1">
      <alignment horizontal="center" vertical="center" wrapText="1" readingOrder="1"/>
    </xf>
    <xf numFmtId="0" fontId="7" fillId="0" borderId="38" xfId="0" applyFont="1" applyFill="1" applyBorder="1" applyAlignment="1">
      <alignment horizontal="center" vertical="center" wrapText="1" readingOrder="1"/>
    </xf>
    <xf numFmtId="0" fontId="7" fillId="0" borderId="130" xfId="0" applyFont="1" applyFill="1" applyBorder="1" applyAlignment="1">
      <alignment horizontal="center" vertical="center" wrapText="1" readingOrder="1"/>
    </xf>
    <xf numFmtId="0" fontId="3" fillId="28" borderId="118" xfId="0" applyFont="1" applyFill="1" applyBorder="1" applyAlignment="1" applyProtection="1">
      <alignment vertical="center" wrapText="1"/>
      <protection locked="0"/>
    </xf>
    <xf numFmtId="0" fontId="3" fillId="28" borderId="131" xfId="0" applyFont="1" applyFill="1" applyBorder="1" applyAlignment="1" applyProtection="1">
      <alignment vertical="center" wrapText="1"/>
      <protection locked="0"/>
    </xf>
    <xf numFmtId="176" fontId="96" fillId="28" borderId="132" xfId="0" applyNumberFormat="1" applyFont="1" applyFill="1" applyBorder="1" applyAlignment="1" applyProtection="1">
      <alignment horizontal="center" vertical="center"/>
      <protection locked="0"/>
    </xf>
    <xf numFmtId="0" fontId="96" fillId="0" borderId="133" xfId="0" applyFont="1" applyBorder="1" applyAlignment="1" applyProtection="1">
      <alignment vertical="center"/>
      <protection locked="0"/>
    </xf>
    <xf numFmtId="0" fontId="96" fillId="0" borderId="134" xfId="0" applyFont="1" applyBorder="1" applyAlignment="1" applyProtection="1">
      <alignment vertical="center"/>
      <protection locked="0"/>
    </xf>
    <xf numFmtId="14" fontId="96" fillId="28" borderId="135" xfId="0" applyNumberFormat="1" applyFont="1" applyFill="1" applyBorder="1" applyAlignment="1" applyProtection="1">
      <alignment horizontal="center" vertical="center" shrinkToFit="1"/>
      <protection locked="0"/>
    </xf>
    <xf numFmtId="14" fontId="96" fillId="28" borderId="136" xfId="0" applyNumberFormat="1" applyFont="1" applyFill="1" applyBorder="1" applyAlignment="1" applyProtection="1">
      <alignment horizontal="center" vertical="center" shrinkToFit="1"/>
      <protection locked="0"/>
    </xf>
    <xf numFmtId="14" fontId="96" fillId="28" borderId="137" xfId="0" applyNumberFormat="1" applyFont="1" applyFill="1" applyBorder="1" applyAlignment="1" applyProtection="1">
      <alignment horizontal="center" vertical="center" shrinkToFit="1"/>
      <protection locked="0"/>
    </xf>
    <xf numFmtId="0" fontId="97" fillId="0" borderId="60" xfId="0" applyFont="1" applyBorder="1" applyAlignment="1" applyProtection="1">
      <alignment horizontal="center" vertical="center"/>
      <protection/>
    </xf>
    <xf numFmtId="0" fontId="97" fillId="0" borderId="76" xfId="0" applyFont="1" applyBorder="1" applyAlignment="1" applyProtection="1">
      <alignment horizontal="center" vertical="center"/>
      <protection/>
    </xf>
    <xf numFmtId="0" fontId="3" fillId="28" borderId="138" xfId="0" applyFont="1" applyFill="1" applyBorder="1" applyAlignment="1" applyProtection="1">
      <alignment horizontal="center" vertical="center" wrapText="1"/>
      <protection locked="0"/>
    </xf>
    <xf numFmtId="0" fontId="3" fillId="28" borderId="139" xfId="0" applyFont="1" applyFill="1" applyBorder="1" applyAlignment="1" applyProtection="1">
      <alignment horizontal="center" vertical="center" wrapText="1"/>
      <protection locked="0"/>
    </xf>
    <xf numFmtId="0" fontId="3" fillId="28" borderId="140" xfId="0" applyFont="1" applyFill="1" applyBorder="1" applyAlignment="1" applyProtection="1">
      <alignment horizontal="center" vertical="center" wrapText="1"/>
      <protection locked="0"/>
    </xf>
    <xf numFmtId="0" fontId="3" fillId="0" borderId="141" xfId="0" applyFont="1" applyFill="1" applyBorder="1" applyAlignment="1">
      <alignment horizontal="center" vertical="center" wrapText="1" readingOrder="1"/>
    </xf>
    <xf numFmtId="0" fontId="3" fillId="0" borderId="142" xfId="0" applyFont="1" applyFill="1" applyBorder="1" applyAlignment="1">
      <alignment horizontal="center" vertical="center" wrapText="1" readingOrder="1"/>
    </xf>
    <xf numFmtId="0" fontId="3" fillId="0" borderId="143" xfId="0" applyFont="1" applyFill="1" applyBorder="1" applyAlignment="1">
      <alignment horizontal="center" vertical="center" wrapText="1" readingOrder="1"/>
    </xf>
    <xf numFmtId="0" fontId="3" fillId="0" borderId="126" xfId="0" applyFont="1" applyFill="1" applyBorder="1" applyAlignment="1">
      <alignment horizontal="center" vertical="center" wrapText="1" readingOrder="1"/>
    </xf>
    <xf numFmtId="0" fontId="3" fillId="0" borderId="127" xfId="0" applyFont="1" applyFill="1" applyBorder="1" applyAlignment="1">
      <alignment horizontal="center" vertical="center" wrapText="1" readingOrder="1"/>
    </xf>
    <xf numFmtId="0" fontId="3" fillId="0" borderId="128" xfId="0" applyFont="1" applyFill="1" applyBorder="1" applyAlignment="1">
      <alignment horizontal="center" vertical="center" wrapText="1" readingOrder="1"/>
    </xf>
    <xf numFmtId="0" fontId="3" fillId="0" borderId="144" xfId="0" applyFont="1" applyFill="1" applyBorder="1" applyAlignment="1">
      <alignment horizontal="center" vertical="center" wrapText="1" readingOrder="1"/>
    </xf>
    <xf numFmtId="0" fontId="3" fillId="0" borderId="145" xfId="0" applyFont="1" applyFill="1" applyBorder="1" applyAlignment="1">
      <alignment horizontal="center" vertical="center" wrapText="1" readingOrder="1"/>
    </xf>
    <xf numFmtId="0" fontId="3" fillId="0" borderId="146" xfId="0" applyFont="1" applyFill="1" applyBorder="1" applyAlignment="1">
      <alignment horizontal="center" vertical="center" wrapText="1" readingOrder="1"/>
    </xf>
    <xf numFmtId="14" fontId="96" fillId="28" borderId="132" xfId="0" applyNumberFormat="1" applyFont="1" applyFill="1" applyBorder="1" applyAlignment="1" applyProtection="1">
      <alignment horizontal="center" vertical="center" shrinkToFit="1"/>
      <protection locked="0"/>
    </xf>
    <xf numFmtId="14" fontId="96" fillId="28" borderId="133" xfId="0" applyNumberFormat="1" applyFont="1" applyFill="1" applyBorder="1" applyAlignment="1" applyProtection="1">
      <alignment horizontal="center" vertical="center" shrinkToFit="1"/>
      <protection locked="0"/>
    </xf>
    <xf numFmtId="14" fontId="96" fillId="28" borderId="134" xfId="0" applyNumberFormat="1" applyFont="1" applyFill="1" applyBorder="1" applyAlignment="1" applyProtection="1">
      <alignment horizontal="center" vertical="center" shrinkToFit="1"/>
      <protection locked="0"/>
    </xf>
    <xf numFmtId="176" fontId="96" fillId="28" borderId="133" xfId="0" applyNumberFormat="1" applyFont="1" applyFill="1" applyBorder="1" applyAlignment="1" applyProtection="1">
      <alignment horizontal="center" vertical="center"/>
      <protection locked="0"/>
    </xf>
    <xf numFmtId="176" fontId="96" fillId="28" borderId="134" xfId="0" applyNumberFormat="1" applyFont="1" applyFill="1" applyBorder="1" applyAlignment="1" applyProtection="1">
      <alignment horizontal="center" vertical="center"/>
      <protection locked="0"/>
    </xf>
    <xf numFmtId="0" fontId="96" fillId="33" borderId="90" xfId="0" applyFont="1" applyFill="1" applyBorder="1" applyAlignment="1" applyProtection="1">
      <alignment horizontal="center" vertical="center"/>
      <protection/>
    </xf>
    <xf numFmtId="0" fontId="110" fillId="28" borderId="132" xfId="0" applyFont="1" applyFill="1" applyBorder="1" applyAlignment="1" applyProtection="1">
      <alignment horizontal="center" vertical="center" shrinkToFit="1"/>
      <protection locked="0"/>
    </xf>
    <xf numFmtId="0" fontId="96" fillId="28" borderId="133" xfId="0" applyFont="1" applyFill="1" applyBorder="1" applyAlignment="1" applyProtection="1">
      <alignment horizontal="center" vertical="center" shrinkToFit="1"/>
      <protection locked="0"/>
    </xf>
    <xf numFmtId="0" fontId="96" fillId="28" borderId="134" xfId="0" applyFont="1" applyFill="1" applyBorder="1" applyAlignment="1" applyProtection="1">
      <alignment horizontal="center" vertical="center" shrinkToFit="1"/>
      <protection locked="0"/>
    </xf>
    <xf numFmtId="0" fontId="110" fillId="28" borderId="135" xfId="0" applyFont="1" applyFill="1" applyBorder="1" applyAlignment="1" applyProtection="1">
      <alignment horizontal="center" vertical="center" shrinkToFit="1"/>
      <protection locked="0"/>
    </xf>
    <xf numFmtId="0" fontId="96" fillId="28" borderId="136" xfId="0" applyFont="1" applyFill="1" applyBorder="1" applyAlignment="1" applyProtection="1">
      <alignment horizontal="center" vertical="center" shrinkToFit="1"/>
      <protection locked="0"/>
    </xf>
    <xf numFmtId="0" fontId="96" fillId="28" borderId="137" xfId="0" applyFont="1" applyFill="1" applyBorder="1" applyAlignment="1" applyProtection="1">
      <alignment horizontal="center" vertical="center" shrinkToFit="1"/>
      <protection locked="0"/>
    </xf>
    <xf numFmtId="176" fontId="96" fillId="28" borderId="135" xfId="0" applyNumberFormat="1" applyFont="1" applyFill="1" applyBorder="1" applyAlignment="1" applyProtection="1">
      <alignment horizontal="center" vertical="center"/>
      <protection locked="0"/>
    </xf>
    <xf numFmtId="176" fontId="96" fillId="28" borderId="136" xfId="0" applyNumberFormat="1" applyFont="1" applyFill="1" applyBorder="1" applyAlignment="1" applyProtection="1">
      <alignment horizontal="center" vertical="center"/>
      <protection locked="0"/>
    </xf>
    <xf numFmtId="176" fontId="96" fillId="28" borderId="137" xfId="0" applyNumberFormat="1" applyFont="1" applyFill="1" applyBorder="1" applyAlignment="1" applyProtection="1">
      <alignment horizontal="center" vertical="center"/>
      <protection locked="0"/>
    </xf>
    <xf numFmtId="0" fontId="97" fillId="0" borderId="60" xfId="0" applyFont="1" applyBorder="1" applyAlignment="1" applyProtection="1">
      <alignment vertical="center"/>
      <protection/>
    </xf>
    <xf numFmtId="0" fontId="97" fillId="0" borderId="147" xfId="0" applyFont="1" applyBorder="1" applyAlignment="1" applyProtection="1">
      <alignment vertical="center"/>
      <protection/>
    </xf>
    <xf numFmtId="0" fontId="96" fillId="28" borderId="88" xfId="0" applyFont="1" applyFill="1" applyBorder="1" applyAlignment="1" applyProtection="1">
      <alignment horizontal="center" vertical="center" shrinkToFit="1"/>
      <protection/>
    </xf>
    <xf numFmtId="0" fontId="96" fillId="28" borderId="32" xfId="0" applyFont="1" applyFill="1" applyBorder="1" applyAlignment="1" applyProtection="1">
      <alignment horizontal="center" vertical="center" shrinkToFit="1"/>
      <protection/>
    </xf>
    <xf numFmtId="0" fontId="96" fillId="28" borderId="89" xfId="0" applyFont="1" applyFill="1" applyBorder="1" applyAlignment="1" applyProtection="1">
      <alignment horizontal="center" vertical="center" shrinkToFit="1"/>
      <protection/>
    </xf>
    <xf numFmtId="0" fontId="96" fillId="28" borderId="91" xfId="0" applyFont="1" applyFill="1" applyBorder="1" applyAlignment="1" applyProtection="1">
      <alignment horizontal="center" vertical="center" shrinkToFit="1"/>
      <protection/>
    </xf>
    <xf numFmtId="0" fontId="96" fillId="28" borderId="38" xfId="0" applyFont="1" applyFill="1" applyBorder="1" applyAlignment="1" applyProtection="1">
      <alignment horizontal="center" vertical="center" shrinkToFit="1"/>
      <protection/>
    </xf>
    <xf numFmtId="0" fontId="96" fillId="28" borderId="92" xfId="0" applyFont="1" applyFill="1" applyBorder="1" applyAlignment="1" applyProtection="1">
      <alignment horizontal="center" vertical="center" shrinkToFit="1"/>
      <protection/>
    </xf>
    <xf numFmtId="0" fontId="97" fillId="0" borderId="76" xfId="0" applyFont="1" applyBorder="1" applyAlignment="1" applyProtection="1">
      <alignment vertical="center"/>
      <protection/>
    </xf>
    <xf numFmtId="0" fontId="97" fillId="0" borderId="148" xfId="0" applyFont="1" applyBorder="1" applyAlignment="1" applyProtection="1">
      <alignment vertical="center"/>
      <protection/>
    </xf>
    <xf numFmtId="0" fontId="3" fillId="28" borderId="123" xfId="0" applyFont="1" applyFill="1" applyBorder="1" applyAlignment="1" applyProtection="1">
      <alignment vertical="center" wrapText="1"/>
      <protection locked="0"/>
    </xf>
    <xf numFmtId="0" fontId="3" fillId="28" borderId="149" xfId="0" applyFont="1" applyFill="1" applyBorder="1" applyAlignment="1" applyProtection="1">
      <alignment vertical="center" wrapText="1"/>
      <protection locked="0"/>
    </xf>
    <xf numFmtId="0" fontId="3" fillId="28" borderId="150" xfId="0" applyFont="1" applyFill="1" applyBorder="1" applyAlignment="1" applyProtection="1">
      <alignment horizontal="center" vertical="center" wrapText="1"/>
      <protection locked="0"/>
    </xf>
    <xf numFmtId="0" fontId="3" fillId="28" borderId="151" xfId="0" applyFont="1" applyFill="1" applyBorder="1" applyAlignment="1" applyProtection="1">
      <alignment horizontal="center" vertical="center" wrapText="1"/>
      <protection locked="0"/>
    </xf>
    <xf numFmtId="0" fontId="3" fillId="28" borderId="152" xfId="0" applyFont="1" applyFill="1" applyBorder="1" applyAlignment="1" applyProtection="1">
      <alignment horizontal="center" vertical="center" wrapText="1"/>
      <protection locked="0"/>
    </xf>
    <xf numFmtId="0" fontId="3" fillId="28" borderId="153" xfId="0" applyFont="1" applyFill="1" applyBorder="1" applyAlignment="1" applyProtection="1">
      <alignment horizontal="center" vertical="center" wrapText="1"/>
      <protection locked="0"/>
    </xf>
    <xf numFmtId="0" fontId="3" fillId="28" borderId="154" xfId="0" applyFont="1" applyFill="1" applyBorder="1" applyAlignment="1" applyProtection="1">
      <alignment horizontal="center" vertical="center" wrapText="1"/>
      <protection locked="0"/>
    </xf>
    <xf numFmtId="0" fontId="3" fillId="28" borderId="155" xfId="0" applyFont="1" applyFill="1" applyBorder="1" applyAlignment="1" applyProtection="1">
      <alignment horizontal="center" vertical="center" wrapText="1"/>
      <protection locked="0"/>
    </xf>
    <xf numFmtId="0" fontId="3" fillId="28" borderId="156"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0" xfId="0" applyFont="1" applyFill="1" applyBorder="1" applyAlignment="1" applyProtection="1">
      <alignment vertical="center" wrapText="1"/>
      <protection/>
    </xf>
    <xf numFmtId="0" fontId="3" fillId="0" borderId="117" xfId="0" applyFont="1" applyFill="1" applyBorder="1" applyAlignment="1" applyProtection="1">
      <alignment vertical="center" wrapText="1"/>
      <protection/>
    </xf>
    <xf numFmtId="0" fontId="96" fillId="0" borderId="68" xfId="0" applyFont="1" applyFill="1" applyBorder="1" applyAlignment="1" applyProtection="1">
      <alignment vertical="center" wrapText="1"/>
      <protection/>
    </xf>
    <xf numFmtId="0" fontId="96" fillId="0" borderId="69" xfId="0" applyFont="1" applyFill="1" applyBorder="1" applyAlignment="1" applyProtection="1">
      <alignment vertical="center" wrapText="1"/>
      <protection/>
    </xf>
    <xf numFmtId="0" fontId="3" fillId="0" borderId="157" xfId="0" applyFont="1" applyFill="1" applyBorder="1" applyAlignment="1" applyProtection="1">
      <alignment horizontal="center" vertical="center" wrapText="1"/>
      <protection/>
    </xf>
    <xf numFmtId="0" fontId="3" fillId="0" borderId="158" xfId="0" applyFont="1" applyFill="1" applyBorder="1" applyAlignment="1" applyProtection="1">
      <alignment horizontal="center" vertical="center" wrapText="1"/>
      <protection/>
    </xf>
    <xf numFmtId="0" fontId="3" fillId="0" borderId="159" xfId="0" applyFont="1" applyFill="1" applyBorder="1" applyAlignment="1" applyProtection="1">
      <alignment horizontal="center" vertical="center" wrapText="1"/>
      <protection/>
    </xf>
    <xf numFmtId="0" fontId="3" fillId="0" borderId="160" xfId="0" applyFont="1" applyFill="1" applyBorder="1" applyAlignment="1" applyProtection="1">
      <alignment horizontal="center" vertical="center" wrapText="1"/>
      <protection/>
    </xf>
    <xf numFmtId="0" fontId="3" fillId="0" borderId="161" xfId="0" applyFont="1" applyFill="1" applyBorder="1" applyAlignment="1" applyProtection="1">
      <alignment horizontal="center" vertical="center" wrapText="1"/>
      <protection/>
    </xf>
    <xf numFmtId="0" fontId="3" fillId="0" borderId="159" xfId="0" applyFont="1" applyFill="1" applyBorder="1" applyAlignment="1" applyProtection="1">
      <alignment vertical="center" wrapText="1"/>
      <protection/>
    </xf>
    <xf numFmtId="0" fontId="3" fillId="0" borderId="162" xfId="0" applyFont="1" applyFill="1" applyBorder="1" applyAlignment="1" applyProtection="1">
      <alignment vertical="center" wrapText="1"/>
      <protection/>
    </xf>
    <xf numFmtId="0" fontId="3" fillId="0" borderId="163" xfId="0" applyFont="1" applyFill="1" applyBorder="1" applyAlignment="1" applyProtection="1">
      <alignment horizontal="center" vertical="center" wrapText="1"/>
      <protection/>
    </xf>
    <xf numFmtId="0" fontId="3" fillId="0" borderId="164" xfId="0" applyFont="1" applyFill="1" applyBorder="1" applyAlignment="1" applyProtection="1">
      <alignment horizontal="center" vertical="center" wrapText="1"/>
      <protection/>
    </xf>
    <xf numFmtId="0" fontId="3" fillId="0" borderId="165" xfId="0" applyFont="1" applyFill="1" applyBorder="1" applyAlignment="1" applyProtection="1">
      <alignment horizontal="center" vertical="center" wrapText="1"/>
      <protection/>
    </xf>
    <xf numFmtId="0" fontId="3" fillId="0" borderId="164" xfId="0" applyFont="1" applyFill="1" applyBorder="1" applyAlignment="1" applyProtection="1">
      <alignment vertical="center" wrapText="1"/>
      <protection/>
    </xf>
    <xf numFmtId="0" fontId="3" fillId="28" borderId="166" xfId="0" applyFont="1" applyFill="1" applyBorder="1" applyAlignment="1" applyProtection="1">
      <alignment vertical="center" wrapText="1"/>
      <protection locked="0"/>
    </xf>
    <xf numFmtId="0" fontId="3" fillId="28" borderId="167" xfId="0" applyFont="1" applyFill="1" applyBorder="1" applyAlignment="1" applyProtection="1">
      <alignment vertical="center" wrapText="1"/>
      <protection locked="0"/>
    </xf>
    <xf numFmtId="0" fontId="3" fillId="28" borderId="168" xfId="0" applyFont="1" applyFill="1" applyBorder="1" applyAlignment="1" applyProtection="1">
      <alignment horizontal="center" vertical="center" wrapText="1"/>
      <protection locked="0"/>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166" xfId="0" applyFont="1" applyFill="1" applyBorder="1" applyAlignment="1" applyProtection="1">
      <alignment horizontal="center" vertical="center" wrapText="1"/>
      <protection locked="0"/>
    </xf>
    <xf numFmtId="0" fontId="3" fillId="0" borderId="173" xfId="0" applyFont="1" applyFill="1" applyBorder="1" applyAlignment="1" applyProtection="1">
      <alignment horizontal="center" vertical="center" wrapText="1"/>
      <protection/>
    </xf>
    <xf numFmtId="0" fontId="3" fillId="28" borderId="174" xfId="0" applyFont="1" applyFill="1" applyBorder="1" applyAlignment="1" applyProtection="1">
      <alignment horizontal="center" vertical="center" wrapText="1"/>
      <protection locked="0"/>
    </xf>
    <xf numFmtId="0" fontId="3" fillId="28" borderId="175" xfId="0" applyFont="1" applyFill="1" applyBorder="1" applyAlignment="1" applyProtection="1">
      <alignment horizontal="center" vertical="center" wrapText="1"/>
      <protection locked="0"/>
    </xf>
    <xf numFmtId="0" fontId="3" fillId="28" borderId="68" xfId="0" applyFont="1" applyFill="1" applyBorder="1" applyAlignment="1" applyProtection="1">
      <alignment horizontal="center" vertical="center" wrapText="1"/>
      <protection locked="0"/>
    </xf>
    <xf numFmtId="0" fontId="3" fillId="28"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xf>
    <xf numFmtId="0" fontId="3" fillId="0" borderId="178" xfId="0" applyFont="1" applyFill="1" applyBorder="1" applyAlignment="1" applyProtection="1">
      <alignment horizontal="center" vertical="center" wrapText="1"/>
      <protection/>
    </xf>
    <xf numFmtId="0" fontId="3" fillId="0" borderId="179" xfId="0" applyFont="1" applyFill="1" applyBorder="1" applyAlignment="1" applyProtection="1">
      <alignment horizontal="center" vertical="center" wrapText="1"/>
      <protection/>
    </xf>
    <xf numFmtId="0" fontId="3" fillId="0" borderId="180" xfId="0" applyFont="1" applyFill="1" applyBorder="1" applyAlignment="1" applyProtection="1">
      <alignment horizontal="center" vertical="center" wrapText="1"/>
      <protection/>
    </xf>
    <xf numFmtId="0" fontId="11" fillId="0" borderId="68" xfId="0" applyFont="1" applyFill="1" applyBorder="1" applyAlignment="1">
      <alignment horizontal="left" vertical="center" wrapText="1" readingOrder="1"/>
    </xf>
    <xf numFmtId="0" fontId="11" fillId="0" borderId="69" xfId="0" applyFont="1" applyFill="1" applyBorder="1" applyAlignment="1">
      <alignment horizontal="left" vertical="center" wrapText="1" readingOrder="1"/>
    </xf>
    <xf numFmtId="0" fontId="3" fillId="28" borderId="181"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0" borderId="185" xfId="0" applyFont="1" applyFill="1" applyBorder="1" applyAlignment="1" applyProtection="1">
      <alignment horizontal="center" vertical="center" wrapText="1"/>
      <protection/>
    </xf>
    <xf numFmtId="176" fontId="3" fillId="28" borderId="132" xfId="0" applyNumberFormat="1" applyFont="1" applyFill="1" applyBorder="1" applyAlignment="1" applyProtection="1">
      <alignment horizontal="center" vertical="center"/>
      <protection locked="0"/>
    </xf>
    <xf numFmtId="176" fontId="3" fillId="28" borderId="133" xfId="0" applyNumberFormat="1" applyFont="1" applyFill="1" applyBorder="1" applyAlignment="1" applyProtection="1">
      <alignment horizontal="center" vertical="center"/>
      <protection locked="0"/>
    </xf>
    <xf numFmtId="176" fontId="3" fillId="28" borderId="134"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readingOrder="1"/>
    </xf>
    <xf numFmtId="0" fontId="3" fillId="0" borderId="180" xfId="0" applyFont="1" applyFill="1" applyBorder="1" applyAlignment="1" applyProtection="1">
      <alignment vertical="center" wrapText="1"/>
      <protection/>
    </xf>
    <xf numFmtId="0" fontId="97" fillId="0" borderId="76" xfId="0" applyFont="1" applyBorder="1" applyAlignment="1" applyProtection="1">
      <alignment vertical="center" shrinkToFit="1"/>
      <protection/>
    </xf>
    <xf numFmtId="0" fontId="97" fillId="0" borderId="148" xfId="0" applyFont="1" applyBorder="1" applyAlignment="1" applyProtection="1">
      <alignment vertical="center" shrinkToFit="1"/>
      <protection/>
    </xf>
    <xf numFmtId="0" fontId="3" fillId="0" borderId="186" xfId="0" applyFont="1" applyFill="1" applyBorder="1" applyAlignment="1">
      <alignment vertical="center" wrapText="1" readingOrder="1"/>
    </xf>
    <xf numFmtId="0" fontId="3" fillId="28" borderId="187" xfId="0" applyFont="1" applyFill="1" applyBorder="1" applyAlignment="1" applyProtection="1">
      <alignment horizontal="center" vertical="center" wrapText="1"/>
      <protection locked="0"/>
    </xf>
    <xf numFmtId="0" fontId="3" fillId="28" borderId="56"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0" borderId="186" xfId="0" applyFont="1" applyFill="1" applyBorder="1" applyAlignment="1">
      <alignment horizontal="left" vertical="center" wrapText="1" readingOrder="1"/>
    </xf>
    <xf numFmtId="0" fontId="3" fillId="28" borderId="189" xfId="0" applyFont="1" applyFill="1" applyBorder="1" applyAlignment="1" applyProtection="1">
      <alignment horizontal="center" vertical="center" wrapText="1"/>
      <protection locked="0"/>
    </xf>
    <xf numFmtId="0" fontId="3" fillId="28" borderId="190" xfId="0" applyFont="1" applyFill="1" applyBorder="1" applyAlignment="1" applyProtection="1">
      <alignment horizontal="center" vertical="center" wrapText="1"/>
      <protection locked="0"/>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locked="0"/>
    </xf>
    <xf numFmtId="0" fontId="3" fillId="28" borderId="194" xfId="0" applyFont="1" applyFill="1" applyBorder="1" applyAlignment="1" applyProtection="1">
      <alignment horizontal="center" vertical="center" wrapText="1"/>
      <protection locked="0"/>
    </xf>
    <xf numFmtId="0" fontId="3" fillId="28" borderId="195" xfId="0" applyFont="1" applyFill="1" applyBorder="1" applyAlignment="1" applyProtection="1">
      <alignment horizontal="center" vertical="center" wrapText="1"/>
      <protection/>
    </xf>
    <xf numFmtId="0" fontId="3" fillId="28" borderId="196" xfId="0" applyFont="1" applyFill="1" applyBorder="1" applyAlignment="1" applyProtection="1">
      <alignment horizontal="center" vertical="center" wrapText="1"/>
      <protection/>
    </xf>
    <xf numFmtId="0" fontId="3" fillId="28" borderId="197" xfId="0" applyFont="1" applyFill="1" applyBorder="1" applyAlignment="1" applyProtection="1">
      <alignment horizontal="center" vertical="center" wrapText="1"/>
      <protection/>
    </xf>
    <xf numFmtId="0" fontId="3" fillId="28" borderId="198" xfId="0" applyFont="1" applyFill="1" applyBorder="1" applyAlignment="1" applyProtection="1">
      <alignment horizontal="center" vertical="center" wrapText="1"/>
      <protection/>
    </xf>
    <xf numFmtId="0" fontId="3" fillId="28" borderId="199" xfId="0" applyFont="1" applyFill="1" applyBorder="1" applyAlignment="1" applyProtection="1">
      <alignment horizontal="center" vertical="center" wrapText="1"/>
      <protection/>
    </xf>
    <xf numFmtId="0" fontId="3" fillId="28" borderId="166" xfId="0" applyFont="1" applyFill="1" applyBorder="1" applyAlignment="1" applyProtection="1">
      <alignment horizontal="center" vertical="center" wrapText="1"/>
      <protection/>
    </xf>
    <xf numFmtId="0" fontId="3" fillId="28" borderId="200" xfId="0" applyFont="1" applyFill="1" applyBorder="1" applyAlignment="1" applyProtection="1">
      <alignment horizontal="center" vertical="center" wrapText="1"/>
      <protection/>
    </xf>
    <xf numFmtId="0" fontId="3" fillId="28" borderId="173" xfId="0" applyFont="1" applyFill="1" applyBorder="1" applyAlignment="1" applyProtection="1">
      <alignment horizontal="center" vertical="center" wrapText="1"/>
      <protection/>
    </xf>
    <xf numFmtId="0" fontId="3" fillId="28" borderId="177" xfId="0" applyFont="1" applyFill="1" applyBorder="1" applyAlignment="1" applyProtection="1">
      <alignment horizontal="center" vertical="center" wrapText="1"/>
      <protection/>
    </xf>
    <xf numFmtId="0" fontId="3" fillId="28" borderId="178" xfId="0" applyFont="1" applyFill="1" applyBorder="1" applyAlignment="1" applyProtection="1">
      <alignment horizontal="center" vertical="center" wrapText="1"/>
      <protection/>
    </xf>
    <xf numFmtId="0" fontId="3" fillId="28" borderId="179" xfId="0" applyFont="1" applyFill="1" applyBorder="1" applyAlignment="1" applyProtection="1">
      <alignment horizontal="center" vertical="center" wrapText="1"/>
      <protection/>
    </xf>
    <xf numFmtId="0" fontId="3" fillId="28" borderId="180" xfId="0" applyFont="1" applyFill="1" applyBorder="1" applyAlignment="1" applyProtection="1">
      <alignment horizontal="center" vertical="center" wrapText="1"/>
      <protection/>
    </xf>
    <xf numFmtId="0" fontId="3" fillId="28" borderId="166" xfId="0" applyFont="1" applyFill="1" applyBorder="1" applyAlignment="1" applyProtection="1">
      <alignment vertical="center" wrapText="1"/>
      <protection/>
    </xf>
    <xf numFmtId="0" fontId="3" fillId="28" borderId="167" xfId="0" applyFont="1" applyFill="1" applyBorder="1" applyAlignment="1" applyProtection="1">
      <alignment vertical="center" wrapText="1"/>
      <protection/>
    </xf>
    <xf numFmtId="0" fontId="3" fillId="28" borderId="180" xfId="0" applyFont="1" applyFill="1" applyBorder="1" applyAlignment="1" applyProtection="1">
      <alignment vertical="center" wrapText="1"/>
      <protection/>
    </xf>
    <xf numFmtId="0" fontId="3" fillId="28" borderId="201" xfId="0" applyFont="1" applyFill="1" applyBorder="1" applyAlignment="1" applyProtection="1">
      <alignment vertical="center" wrapText="1"/>
      <protection/>
    </xf>
    <xf numFmtId="0" fontId="3" fillId="28" borderId="100" xfId="0" applyFont="1" applyFill="1" applyBorder="1" applyAlignment="1" applyProtection="1">
      <alignment vertical="center" wrapText="1"/>
      <protection/>
    </xf>
    <xf numFmtId="0" fontId="3" fillId="28" borderId="202" xfId="0" applyFont="1" applyFill="1" applyBorder="1" applyAlignment="1" applyProtection="1">
      <alignment vertical="center" wrapText="1"/>
      <protection/>
    </xf>
    <xf numFmtId="0" fontId="3" fillId="28" borderId="194" xfId="0" applyFont="1" applyFill="1" applyBorder="1" applyAlignment="1" applyProtection="1">
      <alignment vertical="center" wrapText="1"/>
      <protection locked="0"/>
    </xf>
    <xf numFmtId="0" fontId="3" fillId="28" borderId="203" xfId="0" applyFont="1" applyFill="1" applyBorder="1" applyAlignment="1" applyProtection="1">
      <alignment vertical="center" wrapText="1"/>
      <protection locked="0"/>
    </xf>
    <xf numFmtId="0" fontId="96" fillId="0" borderId="70" xfId="0" applyFont="1" applyFill="1" applyBorder="1" applyAlignment="1" applyProtection="1">
      <alignment vertical="center" wrapText="1"/>
      <protection/>
    </xf>
    <xf numFmtId="0" fontId="96" fillId="0" borderId="71" xfId="0" applyFont="1" applyFill="1" applyBorder="1" applyAlignment="1" applyProtection="1">
      <alignment vertical="center" wrapText="1"/>
      <protection/>
    </xf>
    <xf numFmtId="0" fontId="3" fillId="28" borderId="159" xfId="0" applyFont="1" applyFill="1" applyBorder="1" applyAlignment="1" applyProtection="1">
      <alignment horizontal="center" vertical="center" wrapText="1"/>
      <protection locked="0"/>
    </xf>
    <xf numFmtId="0" fontId="3" fillId="0" borderId="121" xfId="0" applyFont="1" applyFill="1" applyBorder="1" applyAlignment="1">
      <alignment vertical="center" wrapText="1" readingOrder="1"/>
    </xf>
    <xf numFmtId="0" fontId="3" fillId="0" borderId="122" xfId="0" applyFont="1" applyFill="1" applyBorder="1" applyAlignment="1">
      <alignment vertical="center" wrapText="1" readingOrder="1"/>
    </xf>
    <xf numFmtId="0" fontId="3" fillId="28" borderId="159" xfId="0" applyFont="1" applyFill="1" applyBorder="1" applyAlignment="1" applyProtection="1">
      <alignment vertical="center" wrapText="1"/>
      <protection locked="0"/>
    </xf>
    <xf numFmtId="0" fontId="3" fillId="28" borderId="204" xfId="0" applyFont="1" applyFill="1" applyBorder="1" applyAlignment="1" applyProtection="1">
      <alignment vertical="center" wrapText="1"/>
      <protection locked="0"/>
    </xf>
    <xf numFmtId="0" fontId="3" fillId="28" borderId="100" xfId="0" applyFont="1" applyFill="1" applyBorder="1" applyAlignment="1" applyProtection="1">
      <alignment vertical="center" wrapText="1"/>
      <protection locked="0"/>
    </xf>
    <xf numFmtId="0" fontId="3" fillId="28" borderId="202" xfId="0" applyFont="1" applyFill="1" applyBorder="1" applyAlignment="1" applyProtection="1">
      <alignment vertical="center" wrapText="1"/>
      <protection locked="0"/>
    </xf>
    <xf numFmtId="0" fontId="3" fillId="28" borderId="205" xfId="0" applyFont="1" applyFill="1" applyBorder="1" applyAlignment="1" applyProtection="1">
      <alignment horizontal="center" vertical="center" wrapText="1"/>
      <protection locked="0"/>
    </xf>
    <xf numFmtId="0" fontId="3" fillId="28" borderId="206" xfId="0" applyFont="1" applyFill="1" applyBorder="1" applyAlignment="1" applyProtection="1">
      <alignment horizontal="center" vertical="center" wrapText="1"/>
      <protection locked="0"/>
    </xf>
    <xf numFmtId="0" fontId="3" fillId="28" borderId="207" xfId="0" applyFont="1" applyFill="1" applyBorder="1" applyAlignment="1" applyProtection="1">
      <alignment horizontal="center" vertical="center" wrapText="1"/>
      <protection locked="0"/>
    </xf>
    <xf numFmtId="0" fontId="3" fillId="28" borderId="208" xfId="0" applyFont="1" applyFill="1" applyBorder="1" applyAlignment="1" applyProtection="1">
      <alignment horizontal="center" vertical="center" wrapText="1"/>
      <protection locked="0"/>
    </xf>
    <xf numFmtId="0" fontId="3" fillId="28" borderId="209" xfId="0" applyFont="1" applyFill="1" applyBorder="1" applyAlignment="1" applyProtection="1">
      <alignment horizontal="center" vertical="center" wrapText="1"/>
      <protection locked="0"/>
    </xf>
    <xf numFmtId="0" fontId="3" fillId="28" borderId="100" xfId="0" applyFont="1" applyFill="1" applyBorder="1" applyAlignment="1" applyProtection="1">
      <alignment horizontal="center" vertical="center" wrapText="1"/>
      <protection locked="0"/>
    </xf>
    <xf numFmtId="0" fontId="3" fillId="28" borderId="210" xfId="0" applyFont="1" applyFill="1" applyBorder="1" applyAlignment="1" applyProtection="1">
      <alignment horizontal="center" vertical="center" wrapText="1"/>
      <protection/>
    </xf>
    <xf numFmtId="0" fontId="3" fillId="28" borderId="21" xfId="0" applyFont="1" applyFill="1" applyBorder="1" applyAlignment="1" applyProtection="1">
      <alignment horizontal="center" vertical="center" wrapText="1"/>
      <protection/>
    </xf>
    <xf numFmtId="0" fontId="3" fillId="28" borderId="211" xfId="0" applyFont="1" applyFill="1" applyBorder="1" applyAlignment="1" applyProtection="1">
      <alignment horizontal="center" vertical="center" wrapText="1"/>
      <protection locked="0"/>
    </xf>
    <xf numFmtId="0" fontId="3" fillId="28" borderId="212" xfId="0" applyFont="1" applyFill="1" applyBorder="1" applyAlignment="1" applyProtection="1">
      <alignment horizontal="center" vertical="center" wrapText="1"/>
      <protection locked="0"/>
    </xf>
    <xf numFmtId="0" fontId="3" fillId="28" borderId="213" xfId="0" applyFont="1" applyFill="1" applyBorder="1" applyAlignment="1" applyProtection="1">
      <alignment horizontal="center" vertical="center" wrapText="1"/>
      <protection locked="0"/>
    </xf>
    <xf numFmtId="0" fontId="3" fillId="28" borderId="214" xfId="0" applyFont="1" applyFill="1" applyBorder="1" applyAlignment="1" applyProtection="1">
      <alignment vertical="center" wrapText="1"/>
      <protection/>
    </xf>
    <xf numFmtId="0" fontId="3" fillId="28" borderId="215" xfId="0" applyFont="1" applyFill="1" applyBorder="1" applyAlignment="1" applyProtection="1">
      <alignment vertical="center" wrapText="1"/>
      <protection/>
    </xf>
    <xf numFmtId="0" fontId="3" fillId="0" borderId="216" xfId="0" applyFont="1" applyFill="1" applyBorder="1" applyAlignment="1" applyProtection="1">
      <alignment vertical="center" wrapText="1"/>
      <protection/>
    </xf>
    <xf numFmtId="0" fontId="3" fillId="0" borderId="217"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18" xfId="0" applyFont="1" applyFill="1" applyBorder="1" applyAlignment="1" applyProtection="1">
      <alignment horizontal="center" vertical="center" wrapText="1"/>
      <protection/>
    </xf>
    <xf numFmtId="0" fontId="3" fillId="0" borderId="219" xfId="0" applyFont="1" applyFill="1" applyBorder="1" applyAlignment="1" applyProtection="1">
      <alignment horizontal="center" vertical="center" wrapText="1"/>
      <protection/>
    </xf>
    <xf numFmtId="0" fontId="3" fillId="28" borderId="214" xfId="0" applyFont="1" applyFill="1" applyBorder="1" applyAlignment="1" applyProtection="1">
      <alignment horizontal="center" vertical="center" wrapText="1"/>
      <protection/>
    </xf>
    <xf numFmtId="0" fontId="3" fillId="0" borderId="125" xfId="0" applyFont="1" applyFill="1" applyBorder="1" applyAlignment="1" applyProtection="1">
      <alignment vertical="center" wrapText="1" readingOrder="1"/>
      <protection/>
    </xf>
    <xf numFmtId="0" fontId="3" fillId="0" borderId="67"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3" fillId="0" borderId="114"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3" fillId="28" borderId="220" xfId="0" applyFont="1" applyFill="1" applyBorder="1" applyAlignment="1" applyProtection="1">
      <alignment horizontal="center" vertical="center" wrapText="1"/>
      <protection/>
    </xf>
    <xf numFmtId="0" fontId="96" fillId="0" borderId="110" xfId="0" applyFont="1" applyFill="1" applyBorder="1" applyAlignment="1" applyProtection="1">
      <alignment vertical="center" wrapText="1"/>
      <protection/>
    </xf>
    <xf numFmtId="0" fontId="3" fillId="0" borderId="125" xfId="0" applyFont="1" applyFill="1" applyBorder="1" applyAlignment="1" applyProtection="1">
      <alignment horizontal="center" vertical="center" wrapText="1"/>
      <protection/>
    </xf>
    <xf numFmtId="0" fontId="3" fillId="28" borderId="21" xfId="0" applyFont="1" applyFill="1" applyBorder="1" applyAlignment="1" applyProtection="1">
      <alignment vertical="center" wrapText="1"/>
      <protection/>
    </xf>
    <xf numFmtId="0" fontId="3" fillId="28" borderId="221" xfId="0" applyFont="1" applyFill="1" applyBorder="1" applyAlignment="1" applyProtection="1">
      <alignment vertical="center" wrapText="1"/>
      <protection/>
    </xf>
    <xf numFmtId="0" fontId="3" fillId="0" borderId="68" xfId="0" applyFont="1" applyFill="1" applyBorder="1" applyAlignment="1">
      <alignment vertical="center" wrapText="1" shrinkToFit="1" readingOrder="1"/>
    </xf>
    <xf numFmtId="0" fontId="3" fillId="0" borderId="69" xfId="0" applyFont="1" applyFill="1" applyBorder="1" applyAlignment="1">
      <alignment vertical="center" wrapText="1" shrinkToFit="1" readingOrder="1"/>
    </xf>
    <xf numFmtId="0" fontId="3" fillId="0" borderId="186" xfId="0" applyFont="1" applyFill="1" applyBorder="1" applyAlignment="1">
      <alignment vertical="center" wrapText="1" shrinkToFit="1" readingOrder="1"/>
    </xf>
    <xf numFmtId="0" fontId="0" fillId="0" borderId="56" xfId="0" applyBorder="1" applyAlignment="1" applyProtection="1">
      <alignment vertical="center"/>
      <protection locked="0"/>
    </xf>
    <xf numFmtId="0" fontId="0" fillId="0" borderId="188" xfId="0" applyBorder="1" applyAlignment="1" applyProtection="1">
      <alignment vertical="center"/>
      <protection locked="0"/>
    </xf>
    <xf numFmtId="0" fontId="0" fillId="0" borderId="69" xfId="0" applyBorder="1" applyAlignment="1">
      <alignment vertical="center"/>
    </xf>
    <xf numFmtId="0" fontId="0" fillId="0" borderId="186" xfId="0" applyBorder="1" applyAlignment="1">
      <alignment vertical="center"/>
    </xf>
    <xf numFmtId="0" fontId="96" fillId="0" borderId="25" xfId="0" applyFont="1" applyBorder="1" applyAlignment="1" applyProtection="1">
      <alignment vertical="center" wrapText="1"/>
      <protection/>
    </xf>
    <xf numFmtId="0" fontId="96" fillId="0" borderId="222" xfId="0" applyFont="1" applyBorder="1" applyAlignment="1" applyProtection="1">
      <alignment vertical="center" wrapText="1"/>
      <protection/>
    </xf>
    <xf numFmtId="0" fontId="96" fillId="28" borderId="223" xfId="0" applyFont="1" applyFill="1" applyBorder="1" applyAlignment="1" applyProtection="1">
      <alignment vertical="center" wrapText="1"/>
      <protection locked="0"/>
    </xf>
    <xf numFmtId="0" fontId="96" fillId="28" borderId="20" xfId="0" applyFont="1" applyFill="1" applyBorder="1" applyAlignment="1" applyProtection="1">
      <alignment vertical="center" wrapText="1"/>
      <protection locked="0"/>
    </xf>
    <xf numFmtId="0" fontId="96" fillId="28" borderId="224" xfId="0" applyFont="1" applyFill="1" applyBorder="1" applyAlignment="1" applyProtection="1">
      <alignment vertical="center" wrapText="1"/>
      <protection locked="0"/>
    </xf>
    <xf numFmtId="0" fontId="96" fillId="0" borderId="23" xfId="0" applyFont="1" applyBorder="1" applyAlignment="1" applyProtection="1">
      <alignment vertical="center" wrapText="1"/>
      <protection/>
    </xf>
    <xf numFmtId="0" fontId="96" fillId="0" borderId="225" xfId="0" applyFont="1" applyBorder="1" applyAlignment="1" applyProtection="1">
      <alignment vertical="center" wrapText="1"/>
      <protection/>
    </xf>
    <xf numFmtId="0" fontId="96" fillId="28" borderId="220" xfId="0" applyFont="1" applyFill="1" applyBorder="1" applyAlignment="1" applyProtection="1">
      <alignment vertical="center" wrapText="1"/>
      <protection locked="0"/>
    </xf>
    <xf numFmtId="0" fontId="96" fillId="28" borderId="214" xfId="0" applyFont="1" applyFill="1" applyBorder="1" applyAlignment="1" applyProtection="1">
      <alignment vertical="center" wrapText="1"/>
      <protection locked="0"/>
    </xf>
    <xf numFmtId="0" fontId="96" fillId="28" borderId="215" xfId="0" applyFont="1" applyFill="1" applyBorder="1" applyAlignment="1" applyProtection="1">
      <alignment vertical="center" wrapText="1"/>
      <protection locked="0"/>
    </xf>
    <xf numFmtId="0" fontId="3" fillId="0" borderId="217" xfId="0" applyFont="1" applyFill="1" applyBorder="1" applyAlignment="1">
      <alignment horizontal="center" vertical="center" wrapText="1" readingOrder="1"/>
    </xf>
    <xf numFmtId="0" fontId="3" fillId="0" borderId="67" xfId="0" applyFont="1" applyFill="1" applyBorder="1" applyAlignment="1">
      <alignment horizontal="center" vertical="center" wrapText="1" readingOrder="1"/>
    </xf>
    <xf numFmtId="0" fontId="96" fillId="0" borderId="40" xfId="0" applyFont="1" applyBorder="1" applyAlignment="1" applyProtection="1">
      <alignment vertical="center" wrapText="1"/>
      <protection/>
    </xf>
    <xf numFmtId="0" fontId="96" fillId="0" borderId="226" xfId="0" applyFont="1" applyBorder="1" applyAlignment="1" applyProtection="1">
      <alignment vertical="center" wrapText="1"/>
      <protection/>
    </xf>
    <xf numFmtId="0" fontId="96" fillId="28" borderId="227" xfId="0" applyFont="1" applyFill="1" applyBorder="1" applyAlignment="1" applyProtection="1">
      <alignment vertical="center" wrapText="1"/>
      <protection locked="0"/>
    </xf>
    <xf numFmtId="0" fontId="96" fillId="28" borderId="228" xfId="0" applyFont="1" applyFill="1" applyBorder="1" applyAlignment="1" applyProtection="1">
      <alignment vertical="center" wrapText="1"/>
      <protection locked="0"/>
    </xf>
    <xf numFmtId="0" fontId="96" fillId="28" borderId="229" xfId="0" applyFont="1" applyFill="1" applyBorder="1" applyAlignment="1" applyProtection="1">
      <alignment vertical="center" wrapText="1"/>
      <protection locked="0"/>
    </xf>
    <xf numFmtId="0" fontId="96" fillId="28" borderId="132" xfId="0" applyFont="1" applyFill="1" applyBorder="1" applyAlignment="1" applyProtection="1">
      <alignment horizontal="center" vertical="center" shrinkToFit="1"/>
      <protection/>
    </xf>
    <xf numFmtId="0" fontId="96" fillId="28" borderId="133" xfId="0" applyFont="1" applyFill="1" applyBorder="1" applyAlignment="1" applyProtection="1">
      <alignment horizontal="center" vertical="center" shrinkToFit="1"/>
      <protection/>
    </xf>
    <xf numFmtId="0" fontId="96" fillId="28" borderId="134" xfId="0" applyFont="1" applyFill="1" applyBorder="1" applyAlignment="1" applyProtection="1">
      <alignment horizontal="center" vertical="center" shrinkToFit="1"/>
      <protection/>
    </xf>
    <xf numFmtId="0" fontId="96" fillId="28" borderId="135" xfId="0" applyFont="1" applyFill="1" applyBorder="1" applyAlignment="1" applyProtection="1">
      <alignment horizontal="center" vertical="center" shrinkToFit="1"/>
      <protection/>
    </xf>
    <xf numFmtId="0" fontId="96" fillId="28" borderId="136" xfId="0" applyFont="1" applyFill="1" applyBorder="1" applyAlignment="1" applyProtection="1">
      <alignment horizontal="center" vertical="center" shrinkToFit="1"/>
      <protection/>
    </xf>
    <xf numFmtId="0" fontId="96" fillId="28" borderId="137" xfId="0" applyFont="1" applyFill="1" applyBorder="1" applyAlignment="1" applyProtection="1">
      <alignment horizontal="center" vertical="center" shrinkToFit="1"/>
      <protection/>
    </xf>
    <xf numFmtId="0" fontId="69" fillId="34" borderId="12" xfId="0" applyFont="1" applyFill="1" applyBorder="1" applyAlignment="1">
      <alignment horizontal="center" vertical="center"/>
    </xf>
    <xf numFmtId="0" fontId="69" fillId="34" borderId="40" xfId="0" applyFont="1" applyFill="1" applyBorder="1" applyAlignment="1">
      <alignment horizontal="center" vertical="center"/>
    </xf>
    <xf numFmtId="0" fontId="69" fillId="34" borderId="64" xfId="0" applyFont="1" applyFill="1" applyBorder="1" applyAlignment="1">
      <alignment horizontal="center" vertical="center"/>
    </xf>
    <xf numFmtId="0" fontId="69" fillId="34" borderId="79" xfId="0" applyFont="1" applyFill="1" applyBorder="1" applyAlignment="1">
      <alignment horizontal="center" vertical="center"/>
    </xf>
    <xf numFmtId="0" fontId="69" fillId="34" borderId="51" xfId="0" applyFont="1" applyFill="1" applyBorder="1" applyAlignment="1">
      <alignment horizontal="center" vertical="center"/>
    </xf>
    <xf numFmtId="0" fontId="69" fillId="34" borderId="80"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96" fillId="0" borderId="90" xfId="0" applyFont="1" applyBorder="1" applyAlignment="1">
      <alignment horizontal="center" vertical="center"/>
    </xf>
    <xf numFmtId="0" fontId="96" fillId="0" borderId="86" xfId="0" applyFont="1" applyBorder="1" applyAlignment="1">
      <alignment horizontal="center" vertical="center"/>
    </xf>
    <xf numFmtId="0" fontId="96" fillId="33" borderId="90" xfId="0" applyFont="1" applyFill="1" applyBorder="1" applyAlignment="1">
      <alignment horizontal="center" vertical="center"/>
    </xf>
    <xf numFmtId="0" fontId="96" fillId="33" borderId="0" xfId="0" applyFont="1" applyFill="1" applyAlignment="1">
      <alignment horizontal="center" vertical="center"/>
    </xf>
    <xf numFmtId="0" fontId="96" fillId="33" borderId="0" xfId="0" applyFont="1" applyFill="1" applyAlignment="1">
      <alignment horizontal="center" vertical="center"/>
    </xf>
    <xf numFmtId="0" fontId="96" fillId="0" borderId="0" xfId="0" applyFont="1" applyAlignment="1">
      <alignment vertical="center"/>
    </xf>
    <xf numFmtId="0" fontId="96" fillId="33" borderId="86" xfId="0" applyFont="1" applyFill="1" applyBorder="1" applyAlignment="1">
      <alignment horizontal="center" vertical="center"/>
    </xf>
    <xf numFmtId="0" fontId="111" fillId="33" borderId="90" xfId="0" applyFont="1" applyFill="1" applyBorder="1" applyAlignment="1">
      <alignment horizontal="center" vertical="center"/>
    </xf>
    <xf numFmtId="0" fontId="111" fillId="33" borderId="0" xfId="0" applyFont="1" applyFill="1" applyAlignment="1">
      <alignment horizontal="center" vertical="center"/>
    </xf>
    <xf numFmtId="0" fontId="111" fillId="33" borderId="8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21.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68</xdr:row>
      <xdr:rowOff>85725</xdr:rowOff>
    </xdr:from>
    <xdr:to>
      <xdr:col>12</xdr:col>
      <xdr:colOff>266700</xdr:colOff>
      <xdr:row>76</xdr:row>
      <xdr:rowOff>133350</xdr:rowOff>
    </xdr:to>
    <xdr:pic>
      <xdr:nvPicPr>
        <xdr:cNvPr id="1" name="図 64"/>
        <xdr:cNvPicPr preferRelativeResize="1">
          <a:picLocks noChangeAspect="1"/>
        </xdr:cNvPicPr>
      </xdr:nvPicPr>
      <xdr:blipFill>
        <a:blip r:embed="rId1"/>
        <a:stretch>
          <a:fillRect/>
        </a:stretch>
      </xdr:blipFill>
      <xdr:spPr>
        <a:xfrm>
          <a:off x="161925" y="13315950"/>
          <a:ext cx="3648075"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19325"/>
          <a:ext cx="447675" cy="361950"/>
          <a:chOff x="3535085" y="2924944"/>
          <a:chExt cx="705678" cy="504056"/>
        </a:xfrm>
        <a:solidFill>
          <a:srgbClr val="FFFFFF"/>
        </a:solidFill>
      </xdr:grpSpPr>
      <xdr:sp>
        <xdr:nvSpPr>
          <xdr:cNvPr id="3" name="1 つの角を丸めた四角形 2"/>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1452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1452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43125"/>
          <a:ext cx="447675" cy="361950"/>
          <a:chOff x="3535085" y="2924944"/>
          <a:chExt cx="705678" cy="504056"/>
        </a:xfrm>
        <a:solidFill>
          <a:srgbClr val="FFFFFF"/>
        </a:solidFill>
      </xdr:grpSpPr>
      <xdr:sp>
        <xdr:nvSpPr>
          <xdr:cNvPr id="10" name="1 つの角を丸めた四角形 9"/>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181225"/>
          <a:ext cx="447675" cy="361950"/>
          <a:chOff x="3535085" y="2924944"/>
          <a:chExt cx="705678" cy="504056"/>
        </a:xfrm>
        <a:solidFill>
          <a:srgbClr val="FFFFFF"/>
        </a:solidFill>
      </xdr:grpSpPr>
      <xdr:sp>
        <xdr:nvSpPr>
          <xdr:cNvPr id="13" name="1 つの角を丸めた四角形 1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19325"/>
          <a:ext cx="447675" cy="361950"/>
          <a:chOff x="3535085" y="2924944"/>
          <a:chExt cx="705678" cy="504056"/>
        </a:xfrm>
        <a:solidFill>
          <a:srgbClr val="FFFFFF"/>
        </a:solidFill>
      </xdr:grpSpPr>
      <xdr:sp>
        <xdr:nvSpPr>
          <xdr:cNvPr id="16" name="1 つの角を丸めた四角形 15"/>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95250</xdr:colOff>
      <xdr:row>11</xdr:row>
      <xdr:rowOff>161925</xdr:rowOff>
    </xdr:from>
    <xdr:to>
      <xdr:col>8</xdr:col>
      <xdr:colOff>247650</xdr:colOff>
      <xdr:row>13</xdr:row>
      <xdr:rowOff>142875</xdr:rowOff>
    </xdr:to>
    <xdr:grpSp>
      <xdr:nvGrpSpPr>
        <xdr:cNvPr id="18" name="グループ化 17"/>
        <xdr:cNvGrpSpPr>
          <a:grpSpLocks/>
        </xdr:cNvGrpSpPr>
      </xdr:nvGrpSpPr>
      <xdr:grpSpPr>
        <a:xfrm>
          <a:off x="2162175" y="2266950"/>
          <a:ext cx="447675" cy="361950"/>
          <a:chOff x="3535085" y="2924944"/>
          <a:chExt cx="705678" cy="504056"/>
        </a:xfrm>
        <a:solidFill>
          <a:srgbClr val="FFFFFF"/>
        </a:solidFill>
      </xdr:grpSpPr>
      <xdr:sp>
        <xdr:nvSpPr>
          <xdr:cNvPr id="19" name="1 つの角を丸めた四角形 18"/>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219075</xdr:colOff>
      <xdr:row>12</xdr:row>
      <xdr:rowOff>0</xdr:rowOff>
    </xdr:to>
    <xdr:sp>
      <xdr:nvSpPr>
        <xdr:cNvPr id="21" name="テキスト ボックス 20"/>
        <xdr:cNvSpPr txBox="1">
          <a:spLocks noChangeArrowheads="1"/>
        </xdr:cNvSpPr>
      </xdr:nvSpPr>
      <xdr:spPr>
        <a:xfrm>
          <a:off x="3543300" y="1914525"/>
          <a:ext cx="14001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765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52650"/>
          <a:ext cx="438150" cy="361950"/>
          <a:chOff x="3535085" y="2924944"/>
          <a:chExt cx="705678" cy="504056"/>
        </a:xfrm>
        <a:solidFill>
          <a:srgbClr val="FFFFFF"/>
        </a:solidFill>
      </xdr:grpSpPr>
      <xdr:sp>
        <xdr:nvSpPr>
          <xdr:cNvPr id="24" name="1 つの角を丸めた四角形 23"/>
          <xdr:cNvSpPr>
            <a:spLocks/>
          </xdr:cNvSpPr>
        </xdr:nvSpPr>
        <xdr:spPr>
          <a:xfrm>
            <a:off x="3701625" y="2924944"/>
            <a:ext cx="362718" cy="504056"/>
          </a:xfrm>
          <a:custGeom>
            <a:pathLst>
              <a:path h="504056" w="362640">
                <a:moveTo>
                  <a:pt x="0" y="0"/>
                </a:moveTo>
                <a:lnTo>
                  <a:pt x="302199" y="0"/>
                </a:lnTo>
                <a:cubicBezTo>
                  <a:pt x="335580" y="0"/>
                  <a:pt x="362640" y="27060"/>
                  <a:pt x="362640" y="60441"/>
                </a:cubicBezTo>
                <a:lnTo>
                  <a:pt x="362640"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190750"/>
          <a:ext cx="447675" cy="352425"/>
          <a:chOff x="3535085" y="2924944"/>
          <a:chExt cx="705678" cy="504056"/>
        </a:xfrm>
        <a:solidFill>
          <a:srgbClr val="FFFFFF"/>
        </a:solidFill>
      </xdr:grpSpPr>
      <xdr:sp>
        <xdr:nvSpPr>
          <xdr:cNvPr id="27" name="1 つの角を丸めた四角形 26"/>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6898"/>
            <a:ext cx="705678" cy="43210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266700</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10000" y="2228850"/>
          <a:ext cx="438150" cy="361950"/>
          <a:chOff x="3535085" y="2924944"/>
          <a:chExt cx="705678" cy="504056"/>
        </a:xfrm>
        <a:solidFill>
          <a:srgbClr val="FFFFFF"/>
        </a:solidFill>
      </xdr:grpSpPr>
      <xdr:sp>
        <xdr:nvSpPr>
          <xdr:cNvPr id="30" name="1 つの角を丸めた四角形 29"/>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4504"/>
            <a:ext cx="705678" cy="434496"/>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66950"/>
          <a:ext cx="438150" cy="352425"/>
          <a:chOff x="3535085" y="2924944"/>
          <a:chExt cx="705678" cy="504056"/>
        </a:xfrm>
        <a:solidFill>
          <a:srgbClr val="FFFFFF"/>
        </a:solidFill>
      </xdr:grpSpPr>
      <xdr:sp>
        <xdr:nvSpPr>
          <xdr:cNvPr id="33" name="1 つの角を丸めた四角形 32"/>
          <xdr:cNvSpPr>
            <a:spLocks/>
          </xdr:cNvSpPr>
        </xdr:nvSpPr>
        <xdr:spPr>
          <a:xfrm>
            <a:off x="3713974" y="2924944"/>
            <a:ext cx="367835" cy="504056"/>
          </a:xfrm>
          <a:custGeom>
            <a:pathLst>
              <a:path h="504056" w="367748">
                <a:moveTo>
                  <a:pt x="0" y="0"/>
                </a:moveTo>
                <a:lnTo>
                  <a:pt x="306455" y="0"/>
                </a:lnTo>
                <a:cubicBezTo>
                  <a:pt x="340306" y="0"/>
                  <a:pt x="367748" y="27442"/>
                  <a:pt x="367748" y="61293"/>
                </a:cubicBezTo>
                <a:lnTo>
                  <a:pt x="36774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89085"/>
            <a:ext cx="705678" cy="439915"/>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161925</xdr:colOff>
      <xdr:row>13</xdr:row>
      <xdr:rowOff>171450</xdr:rowOff>
    </xdr:to>
    <xdr:grpSp>
      <xdr:nvGrpSpPr>
        <xdr:cNvPr id="35" name="グループ化 34"/>
        <xdr:cNvGrpSpPr>
          <a:grpSpLocks/>
        </xdr:cNvGrpSpPr>
      </xdr:nvGrpSpPr>
      <xdr:grpSpPr>
        <a:xfrm>
          <a:off x="3867150" y="2295525"/>
          <a:ext cx="428625" cy="361950"/>
          <a:chOff x="3535085" y="2924944"/>
          <a:chExt cx="705678" cy="504056"/>
        </a:xfrm>
        <a:solidFill>
          <a:srgbClr val="FFFFFF"/>
        </a:solidFill>
      </xdr:grpSpPr>
      <xdr:sp>
        <xdr:nvSpPr>
          <xdr:cNvPr id="36" name="1 つの角を丸めた四角形 35"/>
          <xdr:cNvSpPr>
            <a:spLocks/>
          </xdr:cNvSpPr>
        </xdr:nvSpPr>
        <xdr:spPr>
          <a:xfrm>
            <a:off x="3713974" y="2924944"/>
            <a:ext cx="347899" cy="504056"/>
          </a:xfrm>
          <a:custGeom>
            <a:pathLst>
              <a:path h="504056" w="347869">
                <a:moveTo>
                  <a:pt x="0" y="0"/>
                </a:moveTo>
                <a:lnTo>
                  <a:pt x="289890" y="0"/>
                </a:lnTo>
                <a:cubicBezTo>
                  <a:pt x="321911" y="0"/>
                  <a:pt x="347869" y="25958"/>
                  <a:pt x="347869" y="57979"/>
                </a:cubicBezTo>
                <a:lnTo>
                  <a:pt x="34786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05050"/>
          <a:ext cx="447675" cy="361950"/>
          <a:chOff x="3535085" y="2924944"/>
          <a:chExt cx="705678" cy="504056"/>
        </a:xfrm>
        <a:solidFill>
          <a:srgbClr val="FFFFFF"/>
        </a:solidFill>
      </xdr:grpSpPr>
      <xdr:sp>
        <xdr:nvSpPr>
          <xdr:cNvPr id="39" name="1 つの角を丸めた四角形 38"/>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17</xdr:row>
      <xdr:rowOff>180975</xdr:rowOff>
    </xdr:from>
    <xdr:to>
      <xdr:col>7</xdr:col>
      <xdr:colOff>200025</xdr:colOff>
      <xdr:row>19</xdr:row>
      <xdr:rowOff>57150</xdr:rowOff>
    </xdr:to>
    <xdr:grpSp>
      <xdr:nvGrpSpPr>
        <xdr:cNvPr id="41" name="グループ化 40"/>
        <xdr:cNvGrpSpPr>
          <a:grpSpLocks/>
        </xdr:cNvGrpSpPr>
      </xdr:nvGrpSpPr>
      <xdr:grpSpPr>
        <a:xfrm>
          <a:off x="1800225" y="3429000"/>
          <a:ext cx="466725" cy="352425"/>
          <a:chOff x="3535085" y="2924945"/>
          <a:chExt cx="705678" cy="504092"/>
        </a:xfrm>
        <a:solidFill>
          <a:srgbClr val="FFFFFF"/>
        </a:solidFill>
      </xdr:grpSpPr>
      <xdr:sp>
        <xdr:nvSpPr>
          <xdr:cNvPr id="42" name="1 つの角を丸めた四角形 41"/>
          <xdr:cNvSpPr>
            <a:spLocks/>
          </xdr:cNvSpPr>
        </xdr:nvSpPr>
        <xdr:spPr>
          <a:xfrm>
            <a:off x="3704448" y="2924945"/>
            <a:ext cx="366953" cy="504092"/>
          </a:xfrm>
          <a:custGeom>
            <a:pathLst>
              <a:path h="504092" w="366953">
                <a:moveTo>
                  <a:pt x="0" y="0"/>
                </a:moveTo>
                <a:lnTo>
                  <a:pt x="305793" y="0"/>
                </a:lnTo>
                <a:cubicBezTo>
                  <a:pt x="339571" y="0"/>
                  <a:pt x="366953" y="27382"/>
                  <a:pt x="366953" y="61160"/>
                </a:cubicBezTo>
                <a:lnTo>
                  <a:pt x="366953" y="504092"/>
                </a:lnTo>
                <a:lnTo>
                  <a:pt x="0" y="504092"/>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6904"/>
            <a:ext cx="705678" cy="43213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6</xdr:col>
      <xdr:colOff>47625</xdr:colOff>
      <xdr:row>27</xdr:row>
      <xdr:rowOff>180975</xdr:rowOff>
    </xdr:from>
    <xdr:to>
      <xdr:col>7</xdr:col>
      <xdr:colOff>200025</xdr:colOff>
      <xdr:row>29</xdr:row>
      <xdr:rowOff>57150</xdr:rowOff>
    </xdr:to>
    <xdr:grpSp>
      <xdr:nvGrpSpPr>
        <xdr:cNvPr id="44" name="グループ化 43"/>
        <xdr:cNvGrpSpPr>
          <a:grpSpLocks/>
        </xdr:cNvGrpSpPr>
      </xdr:nvGrpSpPr>
      <xdr:grpSpPr>
        <a:xfrm>
          <a:off x="1819275" y="5334000"/>
          <a:ext cx="447675" cy="352425"/>
          <a:chOff x="3535085" y="2924944"/>
          <a:chExt cx="705678" cy="504056"/>
        </a:xfrm>
        <a:solidFill>
          <a:srgbClr val="FFFFFF"/>
        </a:solidFill>
      </xdr:grpSpPr>
      <xdr:sp>
        <xdr:nvSpPr>
          <xdr:cNvPr id="45" name="1 つの角を丸めた四角形 44"/>
          <xdr:cNvSpPr>
            <a:spLocks/>
          </xdr:cNvSpPr>
        </xdr:nvSpPr>
        <xdr:spPr>
          <a:xfrm>
            <a:off x="3709035" y="2924944"/>
            <a:ext cx="357602" cy="504056"/>
          </a:xfrm>
          <a:custGeom>
            <a:pathLst>
              <a:path h="504056" w="357672">
                <a:moveTo>
                  <a:pt x="0" y="0"/>
                </a:moveTo>
                <a:lnTo>
                  <a:pt x="298059" y="0"/>
                </a:lnTo>
                <a:cubicBezTo>
                  <a:pt x="330982" y="0"/>
                  <a:pt x="357672" y="26690"/>
                  <a:pt x="357672" y="59613"/>
                </a:cubicBezTo>
                <a:lnTo>
                  <a:pt x="357672"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6898"/>
            <a:ext cx="705678" cy="43210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228600</xdr:colOff>
      <xdr:row>40</xdr:row>
      <xdr:rowOff>171450</xdr:rowOff>
    </xdr:from>
    <xdr:to>
      <xdr:col>8</xdr:col>
      <xdr:colOff>76200</xdr:colOff>
      <xdr:row>42</xdr:row>
      <xdr:rowOff>57150</xdr:rowOff>
    </xdr:to>
    <xdr:grpSp>
      <xdr:nvGrpSpPr>
        <xdr:cNvPr id="47" name="グループ化 46"/>
        <xdr:cNvGrpSpPr>
          <a:grpSpLocks/>
        </xdr:cNvGrpSpPr>
      </xdr:nvGrpSpPr>
      <xdr:grpSpPr>
        <a:xfrm>
          <a:off x="2000250" y="7772400"/>
          <a:ext cx="438150" cy="361950"/>
          <a:chOff x="3535085" y="2924944"/>
          <a:chExt cx="705678" cy="504056"/>
        </a:xfrm>
        <a:solidFill>
          <a:srgbClr val="FFFFFF"/>
        </a:solidFill>
      </xdr:grpSpPr>
      <xdr:sp>
        <xdr:nvSpPr>
          <xdr:cNvPr id="48" name="1 つの角を丸めた四角形 47"/>
          <xdr:cNvSpPr>
            <a:spLocks/>
          </xdr:cNvSpPr>
        </xdr:nvSpPr>
        <xdr:spPr>
          <a:xfrm>
            <a:off x="3694039" y="2924944"/>
            <a:ext cx="367835" cy="504056"/>
          </a:xfrm>
          <a:custGeom>
            <a:pathLst>
              <a:path h="504056" w="367748">
                <a:moveTo>
                  <a:pt x="0" y="0"/>
                </a:moveTo>
                <a:lnTo>
                  <a:pt x="306455" y="0"/>
                </a:lnTo>
                <a:cubicBezTo>
                  <a:pt x="340306" y="0"/>
                  <a:pt x="367748" y="27442"/>
                  <a:pt x="367748" y="61293"/>
                </a:cubicBezTo>
                <a:lnTo>
                  <a:pt x="367748"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86817"/>
            <a:ext cx="705678" cy="44218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30000"/>
          <a:ext cx="2000250" cy="1028700"/>
        </a:xfrm>
        <a:prstGeom prst="rect">
          <a:avLst/>
        </a:prstGeom>
        <a:noFill/>
        <a:ln w="1" cmpd="sng">
          <a:noFill/>
        </a:ln>
      </xdr:spPr>
    </xdr:pic>
    <xdr:clientData/>
  </xdr:twoCellAnchor>
  <xdr:twoCellAnchor>
    <xdr:from>
      <xdr:col>3</xdr:col>
      <xdr:colOff>95250</xdr:colOff>
      <xdr:row>59</xdr:row>
      <xdr:rowOff>19050</xdr:rowOff>
    </xdr:from>
    <xdr:to>
      <xdr:col>5</xdr:col>
      <xdr:colOff>76200</xdr:colOff>
      <xdr:row>62</xdr:row>
      <xdr:rowOff>76200</xdr:rowOff>
    </xdr:to>
    <xdr:sp>
      <xdr:nvSpPr>
        <xdr:cNvPr id="51" name="円/楕円 50"/>
        <xdr:cNvSpPr>
          <a:spLocks/>
        </xdr:cNvSpPr>
      </xdr:nvSpPr>
      <xdr:spPr>
        <a:xfrm>
          <a:off x="981075" y="11630025"/>
          <a:ext cx="571500"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3952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152400</xdr:colOff>
      <xdr:row>71</xdr:row>
      <xdr:rowOff>19050</xdr:rowOff>
    </xdr:to>
    <xdr:sp>
      <xdr:nvSpPr>
        <xdr:cNvPr id="53" name="円/楕円 53"/>
        <xdr:cNvSpPr>
          <a:spLocks/>
        </xdr:cNvSpPr>
      </xdr:nvSpPr>
      <xdr:spPr>
        <a:xfrm>
          <a:off x="257175" y="13373100"/>
          <a:ext cx="1076325" cy="4476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133350</xdr:colOff>
      <xdr:row>67</xdr:row>
      <xdr:rowOff>180975</xdr:rowOff>
    </xdr:from>
    <xdr:to>
      <xdr:col>2</xdr:col>
      <xdr:colOff>266700</xdr:colOff>
      <xdr:row>68</xdr:row>
      <xdr:rowOff>180975</xdr:rowOff>
    </xdr:to>
    <xdr:sp>
      <xdr:nvSpPr>
        <xdr:cNvPr id="54" name="下矢印 54"/>
        <xdr:cNvSpPr>
          <a:spLocks/>
        </xdr:cNvSpPr>
      </xdr:nvSpPr>
      <xdr:spPr>
        <a:xfrm>
          <a:off x="723900" y="13220700"/>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28575</xdr:colOff>
      <xdr:row>67</xdr:row>
      <xdr:rowOff>0</xdr:rowOff>
    </xdr:from>
    <xdr:to>
      <xdr:col>4</xdr:col>
      <xdr:colOff>238125</xdr:colOff>
      <xdr:row>68</xdr:row>
      <xdr:rowOff>85725</xdr:rowOff>
    </xdr:to>
    <xdr:sp>
      <xdr:nvSpPr>
        <xdr:cNvPr id="55" name="テキスト ボックス 55"/>
        <xdr:cNvSpPr txBox="1">
          <a:spLocks noChangeArrowheads="1"/>
        </xdr:cNvSpPr>
      </xdr:nvSpPr>
      <xdr:spPr>
        <a:xfrm>
          <a:off x="323850" y="13039725"/>
          <a:ext cx="109537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142875</xdr:colOff>
      <xdr:row>77</xdr:row>
      <xdr:rowOff>152400</xdr:rowOff>
    </xdr:to>
    <xdr:sp>
      <xdr:nvSpPr>
        <xdr:cNvPr id="56" name="円/楕円 56"/>
        <xdr:cNvSpPr>
          <a:spLocks/>
        </xdr:cNvSpPr>
      </xdr:nvSpPr>
      <xdr:spPr>
        <a:xfrm>
          <a:off x="2409825" y="14097000"/>
          <a:ext cx="981075" cy="10477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247650</xdr:colOff>
      <xdr:row>69</xdr:row>
      <xdr:rowOff>171450</xdr:rowOff>
    </xdr:to>
    <xdr:sp>
      <xdr:nvSpPr>
        <xdr:cNvPr id="57" name="下矢印 57"/>
        <xdr:cNvSpPr>
          <a:spLocks/>
        </xdr:cNvSpPr>
      </xdr:nvSpPr>
      <xdr:spPr>
        <a:xfrm>
          <a:off x="3952875" y="13401675"/>
          <a:ext cx="133350"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200025</xdr:colOff>
      <xdr:row>71</xdr:row>
      <xdr:rowOff>114300</xdr:rowOff>
    </xdr:from>
    <xdr:to>
      <xdr:col>16</xdr:col>
      <xdr:colOff>238125</xdr:colOff>
      <xdr:row>73</xdr:row>
      <xdr:rowOff>180975</xdr:rowOff>
    </xdr:to>
    <xdr:sp>
      <xdr:nvSpPr>
        <xdr:cNvPr id="58" name="テキスト ボックス 58"/>
        <xdr:cNvSpPr txBox="1">
          <a:spLocks noChangeArrowheads="1"/>
        </xdr:cNvSpPr>
      </xdr:nvSpPr>
      <xdr:spPr>
        <a:xfrm>
          <a:off x="3448050" y="13916025"/>
          <a:ext cx="1514475"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28575</xdr:colOff>
      <xdr:row>72</xdr:row>
      <xdr:rowOff>85725</xdr:rowOff>
    </xdr:from>
    <xdr:to>
      <xdr:col>11</xdr:col>
      <xdr:colOff>200025</xdr:colOff>
      <xdr:row>73</xdr:row>
      <xdr:rowOff>76200</xdr:rowOff>
    </xdr:to>
    <xdr:sp>
      <xdr:nvSpPr>
        <xdr:cNvPr id="59" name="下矢印 59"/>
        <xdr:cNvSpPr>
          <a:spLocks/>
        </xdr:cNvSpPr>
      </xdr:nvSpPr>
      <xdr:spPr>
        <a:xfrm rot="2700000">
          <a:off x="3276600" y="14077950"/>
          <a:ext cx="171450" cy="18097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200025</xdr:colOff>
      <xdr:row>73</xdr:row>
      <xdr:rowOff>142875</xdr:rowOff>
    </xdr:from>
    <xdr:to>
      <xdr:col>19</xdr:col>
      <xdr:colOff>114300</xdr:colOff>
      <xdr:row>75</xdr:row>
      <xdr:rowOff>180975</xdr:rowOff>
    </xdr:to>
    <xdr:sp>
      <xdr:nvSpPr>
        <xdr:cNvPr id="60" name="テキスト ボックス 60"/>
        <xdr:cNvSpPr txBox="1">
          <a:spLocks noChangeArrowheads="1"/>
        </xdr:cNvSpPr>
      </xdr:nvSpPr>
      <xdr:spPr>
        <a:xfrm>
          <a:off x="3448050" y="14325600"/>
          <a:ext cx="2276475" cy="4191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oneCellAnchor>
    <xdr:from>
      <xdr:col>6</xdr:col>
      <xdr:colOff>95250</xdr:colOff>
      <xdr:row>0</xdr:row>
      <xdr:rowOff>0</xdr:rowOff>
    </xdr:from>
    <xdr:ext cx="3514725" cy="171450"/>
    <xdr:sp>
      <xdr:nvSpPr>
        <xdr:cNvPr id="61" name="テキスト ボックス 69"/>
        <xdr:cNvSpPr txBox="1">
          <a:spLocks noChangeArrowheads="1"/>
        </xdr:cNvSpPr>
      </xdr:nvSpPr>
      <xdr:spPr>
        <a:xfrm>
          <a:off x="1866900" y="0"/>
          <a:ext cx="3514725" cy="171450"/>
        </a:xfrm>
        <a:prstGeom prst="rect">
          <a:avLst/>
        </a:prstGeom>
        <a:noFill/>
        <a:ln w="9525" cmpd="sng">
          <a:noFill/>
        </a:ln>
      </xdr:spPr>
      <xdr:txBody>
        <a:bodyPr vertOverflow="clip" wrap="square" anchor="ctr"/>
        <a:p>
          <a:pPr algn="l">
            <a:defRPr/>
          </a:pPr>
          <a:r>
            <a:rPr lang="en-US" cap="none" sz="1050" b="0" i="0" u="none" baseline="0">
              <a:solidFill>
                <a:srgbClr val="000000"/>
              </a:solidFill>
            </a:rPr>
            <a:t>令和３年度　大分県主任介護支援専門員研修</a:t>
          </a:r>
        </a:p>
      </xdr:txBody>
    </xdr:sp>
    <xdr:clientData/>
  </xdr:oneCellAnchor>
  <xdr:oneCellAnchor>
    <xdr:from>
      <xdr:col>9</xdr:col>
      <xdr:colOff>76200</xdr:colOff>
      <xdr:row>86</xdr:row>
      <xdr:rowOff>76200</xdr:rowOff>
    </xdr:from>
    <xdr:ext cx="1457325" cy="390525"/>
    <xdr:sp>
      <xdr:nvSpPr>
        <xdr:cNvPr id="62" name="テキスト ボックス 72"/>
        <xdr:cNvSpPr txBox="1">
          <a:spLocks noChangeArrowheads="1"/>
        </xdr:cNvSpPr>
      </xdr:nvSpPr>
      <xdr:spPr>
        <a:xfrm>
          <a:off x="2733675" y="16840200"/>
          <a:ext cx="1457325" cy="3905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Calibri"/>
              <a:ea typeface="Calibri"/>
              <a:cs typeface="Calibri"/>
            </a:rPr>
            <a:t>buebs03@dune.ocn.ne.jp</a:t>
          </a:r>
          <a:r>
            <a:rPr lang="en-US" cap="none" sz="1100" b="0" i="0" u="none" baseline="0">
              <a:solidFill>
                <a:srgbClr val="FF0000"/>
              </a:solidFill>
              <a:latin typeface="Calibri"/>
              <a:ea typeface="Calibri"/>
              <a:cs typeface="Calibri"/>
            </a:rPr>
            <a:t>
</a:t>
          </a:r>
        </a:p>
      </xdr:txBody>
    </xdr:sp>
    <xdr:clientData/>
  </xdr:oneCellAnchor>
  <xdr:oneCellAnchor>
    <xdr:from>
      <xdr:col>7</xdr:col>
      <xdr:colOff>0</xdr:colOff>
      <xdr:row>84</xdr:row>
      <xdr:rowOff>57150</xdr:rowOff>
    </xdr:from>
    <xdr:ext cx="2971800" cy="219075"/>
    <xdr:sp>
      <xdr:nvSpPr>
        <xdr:cNvPr id="63" name="テキスト ボックス 73"/>
        <xdr:cNvSpPr txBox="1">
          <a:spLocks noChangeArrowheads="1"/>
        </xdr:cNvSpPr>
      </xdr:nvSpPr>
      <xdr:spPr>
        <a:xfrm>
          <a:off x="2066925" y="16487775"/>
          <a:ext cx="2971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特定非営利活動法人　大分県介護支援専門員協会</a:t>
          </a:r>
        </a:p>
      </xdr:txBody>
    </xdr:sp>
    <xdr:clientData/>
  </xdr:oneCellAnchor>
  <xdr:oneCellAnchor>
    <xdr:from>
      <xdr:col>16</xdr:col>
      <xdr:colOff>152400</xdr:colOff>
      <xdr:row>93</xdr:row>
      <xdr:rowOff>190500</xdr:rowOff>
    </xdr:from>
    <xdr:ext cx="200025" cy="219075"/>
    <xdr:sp>
      <xdr:nvSpPr>
        <xdr:cNvPr id="64" name="テキスト ボックス 74"/>
        <xdr:cNvSpPr txBox="1">
          <a:spLocks noChangeArrowheads="1"/>
        </xdr:cNvSpPr>
      </xdr:nvSpPr>
      <xdr:spPr>
        <a:xfrm>
          <a:off x="4876800" y="18288000"/>
          <a:ext cx="2000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t>
          </a:r>
        </a:p>
      </xdr:txBody>
    </xdr:sp>
    <xdr:clientData/>
  </xdr:oneCellAnchor>
  <xdr:oneCellAnchor>
    <xdr:from>
      <xdr:col>1</xdr:col>
      <xdr:colOff>47625</xdr:colOff>
      <xdr:row>101</xdr:row>
      <xdr:rowOff>19050</xdr:rowOff>
    </xdr:from>
    <xdr:ext cx="5629275" cy="361950"/>
    <xdr:sp>
      <xdr:nvSpPr>
        <xdr:cNvPr id="65" name="テキスト ボックス 75"/>
        <xdr:cNvSpPr txBox="1">
          <a:spLocks noChangeArrowheads="1"/>
        </xdr:cNvSpPr>
      </xdr:nvSpPr>
      <xdr:spPr>
        <a:xfrm>
          <a:off x="342900" y="19611975"/>
          <a:ext cx="5629275" cy="361950"/>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Meiryo UI"/>
              <a:ea typeface="Meiryo UI"/>
              <a:cs typeface="Meiryo UI"/>
            </a:rPr>
            <a:t>ご提出の際は、ファイル名を「受講年度　研修名」と「氏名」を組み合わせ、下記の通り変更して送信してください。</a:t>
          </a: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ファイル名：受講年度・受講組　研修名　＋　（全角スペース）　＋　氏名</a:t>
          </a:r>
        </a:p>
      </xdr:txBody>
    </xdr:sp>
    <xdr:clientData/>
  </xdr:oneCellAnchor>
  <xdr:oneCellAnchor>
    <xdr:from>
      <xdr:col>0</xdr:col>
      <xdr:colOff>152400</xdr:colOff>
      <xdr:row>103</xdr:row>
      <xdr:rowOff>133350</xdr:rowOff>
    </xdr:from>
    <xdr:ext cx="6048375" cy="762000"/>
    <xdr:sp>
      <xdr:nvSpPr>
        <xdr:cNvPr id="66" name="テキスト ボックス 76"/>
        <xdr:cNvSpPr txBox="1">
          <a:spLocks noChangeArrowheads="1"/>
        </xdr:cNvSpPr>
      </xdr:nvSpPr>
      <xdr:spPr>
        <a:xfrm>
          <a:off x="152400" y="20059650"/>
          <a:ext cx="6048375" cy="7620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例）（受講年度）</a:t>
          </a:r>
          <a:r>
            <a:rPr lang="en-US" cap="none" sz="1000" b="1" i="0" u="sng" baseline="0">
              <a:solidFill>
                <a:srgbClr val="000000"/>
              </a:solidFill>
              <a:latin typeface="Meiryo UI"/>
              <a:ea typeface="Meiryo UI"/>
              <a:cs typeface="Meiryo UI"/>
            </a:rPr>
            <a:t>2021</a:t>
          </a:r>
          <a:r>
            <a:rPr lang="en-US" cap="none" sz="10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a:t>
          </a:r>
          <a:r>
            <a:rPr lang="en-US" cap="none" sz="1000" b="1" i="0" u="none" baseline="0">
              <a:solidFill>
                <a:srgbClr val="000000"/>
              </a:solidFill>
              <a:latin typeface="Meiryo UI"/>
              <a:ea typeface="Meiryo UI"/>
              <a:cs typeface="Meiryo UI"/>
            </a:rPr>
            <a:t>受講組</a:t>
          </a:r>
          <a:r>
            <a:rPr lang="en-US" cap="none" sz="1000" b="1" i="0" u="none" baseline="0">
              <a:solidFill>
                <a:srgbClr val="000000"/>
              </a:solidFill>
              <a:latin typeface="Meiryo UI"/>
              <a:ea typeface="Meiryo UI"/>
              <a:cs typeface="Meiryo UI"/>
            </a:rPr>
            <a:t>)</a:t>
          </a:r>
          <a:r>
            <a:rPr lang="en-US" cap="none" sz="1000" b="1" i="0" u="sng" baseline="0">
              <a:solidFill>
                <a:srgbClr val="000000"/>
              </a:solidFill>
              <a:latin typeface="Meiryo UI"/>
              <a:ea typeface="Meiryo UI"/>
              <a:cs typeface="Meiryo UI"/>
            </a:rPr>
            <a:t>B</a:t>
          </a:r>
          <a:r>
            <a:rPr lang="en-US" cap="none" sz="1000" b="1" i="0" u="sng" baseline="0">
              <a:solidFill>
                <a:srgbClr val="000000"/>
              </a:solidFill>
              <a:latin typeface="Meiryo UI"/>
              <a:ea typeface="Meiryo UI"/>
              <a:cs typeface="Meiryo UI"/>
            </a:rPr>
            <a:t>組</a:t>
          </a:r>
          <a:r>
            <a:rPr lang="en-US" cap="none" sz="1000" b="1" i="0" u="sng"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　　　　　　　（研修名）</a:t>
          </a:r>
          <a:r>
            <a:rPr lang="en-US" cap="none" sz="1000" b="1" i="0" u="sng" baseline="0">
              <a:solidFill>
                <a:srgbClr val="000000"/>
              </a:solidFill>
              <a:latin typeface="Meiryo UI"/>
              <a:ea typeface="Meiryo UI"/>
              <a:cs typeface="Meiryo UI"/>
            </a:rPr>
            <a:t>主任研修</a:t>
          </a:r>
          <a:r>
            <a:rPr lang="en-US" cap="none" sz="1000" b="1" i="0" u="none" baseline="0">
              <a:solidFill>
                <a:srgbClr val="000000"/>
              </a:solidFill>
              <a:latin typeface="Meiryo UI"/>
              <a:ea typeface="Meiryo UI"/>
              <a:cs typeface="Meiryo UI"/>
            </a:rPr>
            <a:t>（氏名）</a:t>
          </a:r>
          <a:r>
            <a:rPr lang="en-US" cap="none" sz="1000" b="1" i="0" u="sng" baseline="0">
              <a:solidFill>
                <a:srgbClr val="000000"/>
              </a:solidFill>
              <a:latin typeface="Meiryo UI"/>
              <a:ea typeface="Meiryo UI"/>
              <a:cs typeface="Meiryo UI"/>
            </a:rPr>
            <a:t>大分美男</a:t>
          </a:r>
        </a:p>
      </xdr:txBody>
    </xdr:sp>
    <xdr:clientData/>
  </xdr:oneCellAnchor>
  <xdr:oneCellAnchor>
    <xdr:from>
      <xdr:col>12</xdr:col>
      <xdr:colOff>57150</xdr:colOff>
      <xdr:row>104</xdr:row>
      <xdr:rowOff>9525</xdr:rowOff>
    </xdr:from>
    <xdr:ext cx="1552575" cy="371475"/>
    <xdr:sp>
      <xdr:nvSpPr>
        <xdr:cNvPr id="67" name="テキスト ボックス 77"/>
        <xdr:cNvSpPr txBox="1">
          <a:spLocks noChangeArrowheads="1"/>
        </xdr:cNvSpPr>
      </xdr:nvSpPr>
      <xdr:spPr>
        <a:xfrm>
          <a:off x="3600450" y="20126325"/>
          <a:ext cx="1552575" cy="371475"/>
        </a:xfrm>
        <a:prstGeom prst="rect">
          <a:avLst/>
        </a:prstGeom>
        <a:noFill/>
        <a:ln w="9525" cmpd="sng">
          <a:noFill/>
        </a:ln>
      </xdr:spPr>
      <xdr:txBody>
        <a:bodyPr vertOverflow="clip" wrap="square">
          <a:spAutoFit/>
        </a:bodyPr>
        <a:p>
          <a:pPr algn="l">
            <a:defRPr/>
          </a:pPr>
          <a:r>
            <a:rPr lang="en-US" cap="none" sz="1000" b="1" i="0" u="none" baseline="0">
              <a:solidFill>
                <a:srgbClr val="000000"/>
              </a:solidFill>
              <a:latin typeface="Meiryo UI"/>
              <a:ea typeface="Meiryo UI"/>
              <a:cs typeface="Meiryo UI"/>
            </a:rPr>
            <a:t>ファイル名</a:t>
          </a:r>
          <a:r>
            <a:rPr lang="en-US" cap="none" sz="900" b="1" i="0" u="none" baseline="0">
              <a:solidFill>
                <a:srgbClr val="000000"/>
              </a:solidFill>
              <a:latin typeface="Meiryo UI"/>
              <a:ea typeface="Meiryo UI"/>
              <a:cs typeface="Meiryo UI"/>
            </a:rPr>
            <a:t>
</a:t>
          </a:r>
          <a:r>
            <a:rPr lang="en-US" cap="none" sz="1000" b="1" i="0" u="none" baseline="0">
              <a:solidFill>
                <a:srgbClr val="000000"/>
              </a:solidFill>
              <a:latin typeface="Meiryo UI"/>
              <a:ea typeface="Meiryo UI"/>
              <a:cs typeface="Meiryo UI"/>
            </a:rPr>
            <a:t>　　</a:t>
          </a:r>
          <a:r>
            <a:rPr lang="en-US" cap="none" sz="1000" b="1" i="0" u="sng" baseline="0">
              <a:solidFill>
                <a:srgbClr val="000000"/>
              </a:solidFill>
              <a:latin typeface="Meiryo UI"/>
              <a:ea typeface="Meiryo UI"/>
              <a:cs typeface="Meiryo UI"/>
            </a:rPr>
            <a:t>2021-B</a:t>
          </a:r>
          <a:r>
            <a:rPr lang="en-US" cap="none" sz="1000" b="1" i="0" u="sng" baseline="0">
              <a:solidFill>
                <a:srgbClr val="000000"/>
              </a:solidFill>
              <a:latin typeface="Meiryo UI"/>
              <a:ea typeface="Meiryo UI"/>
              <a:cs typeface="Meiryo UI"/>
            </a:rPr>
            <a:t>主任　大分美男</a:t>
          </a:r>
        </a:p>
      </xdr:txBody>
    </xdr:sp>
    <xdr:clientData/>
  </xdr:oneCellAnchor>
  <xdr:twoCellAnchor>
    <xdr:from>
      <xdr:col>10</xdr:col>
      <xdr:colOff>285750</xdr:colOff>
      <xdr:row>104</xdr:row>
      <xdr:rowOff>57150</xdr:rowOff>
    </xdr:from>
    <xdr:to>
      <xdr:col>11</xdr:col>
      <xdr:colOff>47625</xdr:colOff>
      <xdr:row>107</xdr:row>
      <xdr:rowOff>161925</xdr:rowOff>
    </xdr:to>
    <xdr:sp>
      <xdr:nvSpPr>
        <xdr:cNvPr id="68" name="右大かっこ 61"/>
        <xdr:cNvSpPr>
          <a:spLocks/>
        </xdr:cNvSpPr>
      </xdr:nvSpPr>
      <xdr:spPr>
        <a:xfrm>
          <a:off x="3238500" y="20173950"/>
          <a:ext cx="57150" cy="523875"/>
        </a:xfrm>
        <a:prstGeom prst="rightBracket">
          <a:avLst>
            <a:gd name="adj" fmla="val -4914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47625</xdr:colOff>
      <xdr:row>105</xdr:row>
      <xdr:rowOff>209550</xdr:rowOff>
    </xdr:from>
    <xdr:to>
      <xdr:col>12</xdr:col>
      <xdr:colOff>47625</xdr:colOff>
      <xdr:row>105</xdr:row>
      <xdr:rowOff>209550</xdr:rowOff>
    </xdr:to>
    <xdr:sp>
      <xdr:nvSpPr>
        <xdr:cNvPr id="69" name="直線矢印コネクタ 62"/>
        <xdr:cNvSpPr>
          <a:spLocks/>
        </xdr:cNvSpPr>
      </xdr:nvSpPr>
      <xdr:spPr>
        <a:xfrm>
          <a:off x="3295650" y="2042160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66675</xdr:rowOff>
    </xdr:from>
    <xdr:ext cx="819150" cy="333375"/>
    <xdr:sp>
      <xdr:nvSpPr>
        <xdr:cNvPr id="2" name="テキスト ボックス 5"/>
        <xdr:cNvSpPr txBox="1">
          <a:spLocks noChangeArrowheads="1"/>
        </xdr:cNvSpPr>
      </xdr:nvSpPr>
      <xdr:spPr>
        <a:xfrm>
          <a:off x="4581525" y="2476500"/>
          <a:ext cx="819150" cy="3333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00100" cy="314325"/>
    <xdr:sp>
      <xdr:nvSpPr>
        <xdr:cNvPr id="2" name="テキスト ボックス 5"/>
        <xdr:cNvSpPr txBox="1">
          <a:spLocks noChangeArrowheads="1"/>
        </xdr:cNvSpPr>
      </xdr:nvSpPr>
      <xdr:spPr>
        <a:xfrm>
          <a:off x="4600575" y="2476500"/>
          <a:ext cx="800100" cy="3143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0</xdr:colOff>
      <xdr:row>6</xdr:row>
      <xdr:rowOff>0</xdr:rowOff>
    </xdr:from>
    <xdr:ext cx="904875" cy="228600"/>
    <xdr:sp>
      <xdr:nvSpPr>
        <xdr:cNvPr id="1" name="正方形/長方形 1">
          <a:hlinkClick r:id="rId1"/>
        </xdr:cNvPr>
        <xdr:cNvSpPr>
          <a:spLocks/>
        </xdr:cNvSpPr>
      </xdr:nvSpPr>
      <xdr:spPr>
        <a:xfrm>
          <a:off x="6486525" y="1295400"/>
          <a:ext cx="904875" cy="22860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41</xdr:col>
      <xdr:colOff>0</xdr:colOff>
      <xdr:row>31</xdr:row>
      <xdr:rowOff>0</xdr:rowOff>
    </xdr:from>
    <xdr:ext cx="676275" cy="142875"/>
    <xdr:sp>
      <xdr:nvSpPr>
        <xdr:cNvPr id="2" name="テキスト ボックス 2"/>
        <xdr:cNvSpPr txBox="1">
          <a:spLocks noChangeArrowheads="1"/>
        </xdr:cNvSpPr>
      </xdr:nvSpPr>
      <xdr:spPr>
        <a:xfrm>
          <a:off x="7086600" y="10372725"/>
          <a:ext cx="676275" cy="1428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42</xdr:col>
      <xdr:colOff>285750</xdr:colOff>
      <xdr:row>33</xdr:row>
      <xdr:rowOff>104775</xdr:rowOff>
    </xdr:from>
    <xdr:ext cx="809625" cy="180975"/>
    <xdr:sp>
      <xdr:nvSpPr>
        <xdr:cNvPr id="3" name="テキスト ボックス 3"/>
        <xdr:cNvSpPr txBox="1">
          <a:spLocks noChangeArrowheads="1"/>
        </xdr:cNvSpPr>
      </xdr:nvSpPr>
      <xdr:spPr>
        <a:xfrm>
          <a:off x="7972425" y="10877550"/>
          <a:ext cx="809625" cy="1809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43</xdr:col>
      <xdr:colOff>161925</xdr:colOff>
      <xdr:row>31</xdr:row>
      <xdr:rowOff>0</xdr:rowOff>
    </xdr:from>
    <xdr:ext cx="581025" cy="123825"/>
    <xdr:sp>
      <xdr:nvSpPr>
        <xdr:cNvPr id="4" name="テキスト ボックス 4"/>
        <xdr:cNvSpPr txBox="1">
          <a:spLocks noChangeArrowheads="1"/>
        </xdr:cNvSpPr>
      </xdr:nvSpPr>
      <xdr:spPr>
        <a:xfrm>
          <a:off x="8448675" y="10372725"/>
          <a:ext cx="581025" cy="123825"/>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47</xdr:col>
      <xdr:colOff>38100</xdr:colOff>
      <xdr:row>32</xdr:row>
      <xdr:rowOff>190500</xdr:rowOff>
    </xdr:from>
    <xdr:ext cx="800100" cy="161925"/>
    <xdr:sp>
      <xdr:nvSpPr>
        <xdr:cNvPr id="5" name="テキスト ボックス 5"/>
        <xdr:cNvSpPr txBox="1">
          <a:spLocks noChangeArrowheads="1"/>
        </xdr:cNvSpPr>
      </xdr:nvSpPr>
      <xdr:spPr>
        <a:xfrm>
          <a:off x="10725150" y="10763250"/>
          <a:ext cx="800100" cy="1619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oneCellAnchor>
    <xdr:from>
      <xdr:col>44</xdr:col>
      <xdr:colOff>352425</xdr:colOff>
      <xdr:row>30</xdr:row>
      <xdr:rowOff>200025</xdr:rowOff>
    </xdr:from>
    <xdr:ext cx="552450" cy="133350"/>
    <xdr:sp>
      <xdr:nvSpPr>
        <xdr:cNvPr id="6" name="テキスト ボックス 6"/>
        <xdr:cNvSpPr txBox="1">
          <a:spLocks noChangeArrowheads="1"/>
        </xdr:cNvSpPr>
      </xdr:nvSpPr>
      <xdr:spPr>
        <a:xfrm>
          <a:off x="9239250" y="10372725"/>
          <a:ext cx="552450" cy="133350"/>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41</xdr:col>
      <xdr:colOff>142875</xdr:colOff>
      <xdr:row>31</xdr:row>
      <xdr:rowOff>152400</xdr:rowOff>
    </xdr:from>
    <xdr:ext cx="685800" cy="152400"/>
    <xdr:sp>
      <xdr:nvSpPr>
        <xdr:cNvPr id="7" name="テキスト ボックス 7"/>
        <xdr:cNvSpPr txBox="1">
          <a:spLocks noChangeArrowheads="1"/>
        </xdr:cNvSpPr>
      </xdr:nvSpPr>
      <xdr:spPr>
        <a:xfrm>
          <a:off x="7229475" y="10525125"/>
          <a:ext cx="685800" cy="152400"/>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42</xdr:col>
      <xdr:colOff>419100</xdr:colOff>
      <xdr:row>34</xdr:row>
      <xdr:rowOff>57150</xdr:rowOff>
    </xdr:from>
    <xdr:ext cx="752475" cy="180975"/>
    <xdr:sp>
      <xdr:nvSpPr>
        <xdr:cNvPr id="8" name="テキスト ボックス 8"/>
        <xdr:cNvSpPr txBox="1">
          <a:spLocks noChangeArrowheads="1"/>
        </xdr:cNvSpPr>
      </xdr:nvSpPr>
      <xdr:spPr>
        <a:xfrm>
          <a:off x="8105775" y="11029950"/>
          <a:ext cx="752475" cy="180975"/>
        </a:xfrm>
        <a:prstGeom prst="rect">
          <a:avLst/>
        </a:prstGeom>
        <a:solidFill>
          <a:srgbClr val="FFFFCC"/>
        </a:solidFill>
        <a:ln w="9525" cmpd="sng">
          <a:noFill/>
        </a:ln>
      </xdr:spPr>
      <xdr:txBody>
        <a:bodyPr vertOverflow="clip" wrap="square" anchor="ctr"/>
        <a:p>
          <a:pPr algn="l">
            <a:defRPr/>
          </a:pPr>
          <a:r>
            <a:rPr lang="en-US" cap="none" sz="1000" b="0" i="0" u="none" baseline="0">
              <a:solidFill>
                <a:srgbClr val="000000"/>
              </a:solidFill>
            </a:rPr>
            <a:t>記載不要</a:t>
          </a:r>
        </a:p>
      </xdr:txBody>
    </xdr:sp>
    <xdr:clientData/>
  </xdr:oneCellAnchor>
  <xdr:oneCellAnchor>
    <xdr:from>
      <xdr:col>43</xdr:col>
      <xdr:colOff>304800</xdr:colOff>
      <xdr:row>31</xdr:row>
      <xdr:rowOff>152400</xdr:rowOff>
    </xdr:from>
    <xdr:ext cx="571500" cy="133350"/>
    <xdr:sp>
      <xdr:nvSpPr>
        <xdr:cNvPr id="9" name="テキスト ボックス 9"/>
        <xdr:cNvSpPr txBox="1">
          <a:spLocks noChangeArrowheads="1"/>
        </xdr:cNvSpPr>
      </xdr:nvSpPr>
      <xdr:spPr>
        <a:xfrm>
          <a:off x="8591550" y="10525125"/>
          <a:ext cx="571500" cy="133350"/>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47</xdr:col>
      <xdr:colOff>161925</xdr:colOff>
      <xdr:row>33</xdr:row>
      <xdr:rowOff>142875</xdr:rowOff>
    </xdr:from>
    <xdr:ext cx="828675" cy="152400"/>
    <xdr:sp>
      <xdr:nvSpPr>
        <xdr:cNvPr id="10" name="テキスト ボックス 10"/>
        <xdr:cNvSpPr txBox="1">
          <a:spLocks noChangeArrowheads="1"/>
        </xdr:cNvSpPr>
      </xdr:nvSpPr>
      <xdr:spPr>
        <a:xfrm>
          <a:off x="10848975" y="10915650"/>
          <a:ext cx="828675" cy="152400"/>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oneCellAnchor>
    <xdr:from>
      <xdr:col>44</xdr:col>
      <xdr:colOff>495300</xdr:colOff>
      <xdr:row>31</xdr:row>
      <xdr:rowOff>142875</xdr:rowOff>
    </xdr:from>
    <xdr:ext cx="542925" cy="142875"/>
    <xdr:sp>
      <xdr:nvSpPr>
        <xdr:cNvPr id="11" name="テキスト ボックス 11"/>
        <xdr:cNvSpPr txBox="1">
          <a:spLocks noChangeArrowheads="1"/>
        </xdr:cNvSpPr>
      </xdr:nvSpPr>
      <xdr:spPr>
        <a:xfrm>
          <a:off x="9382125" y="10515600"/>
          <a:ext cx="542925" cy="142875"/>
        </a:xfrm>
        <a:prstGeom prst="rect">
          <a:avLst/>
        </a:prstGeom>
        <a:solidFill>
          <a:srgbClr val="FFFFCC"/>
        </a:solidFill>
        <a:ln w="9525" cmpd="sng">
          <a:noFill/>
        </a:ln>
      </xdr:spPr>
      <xdr:txBody>
        <a:bodyPr vertOverflow="clip" wrap="square" anchor="ctr"/>
        <a:p>
          <a:pPr algn="l">
            <a:defRPr/>
          </a:pPr>
          <a:r>
            <a:rPr lang="en-US" cap="none" sz="700" b="0" i="0" u="none" baseline="0">
              <a:solidFill>
                <a:srgbClr val="000000"/>
              </a:solidFill>
            </a:rPr>
            <a:t>記載不要</a:t>
          </a:r>
        </a:p>
      </xdr:txBody>
    </xdr:sp>
    <xdr:clientData/>
  </xdr:oneCellAnchor>
  <xdr:oneCellAnchor>
    <xdr:from>
      <xdr:col>27</xdr:col>
      <xdr:colOff>28575</xdr:colOff>
      <xdr:row>12</xdr:row>
      <xdr:rowOff>85725</xdr:rowOff>
    </xdr:from>
    <xdr:ext cx="847725" cy="295275"/>
    <xdr:sp>
      <xdr:nvSpPr>
        <xdr:cNvPr id="12" name="テキスト ボックス 15"/>
        <xdr:cNvSpPr txBox="1">
          <a:spLocks noChangeArrowheads="1"/>
        </xdr:cNvSpPr>
      </xdr:nvSpPr>
      <xdr:spPr>
        <a:xfrm>
          <a:off x="4591050" y="2495550"/>
          <a:ext cx="847725" cy="2952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2">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104775</xdr:rowOff>
    </xdr:from>
    <xdr:ext cx="800100" cy="257175"/>
    <xdr:sp>
      <xdr:nvSpPr>
        <xdr:cNvPr id="2" name="テキスト ボックス 6"/>
        <xdr:cNvSpPr txBox="1">
          <a:spLocks noChangeArrowheads="1"/>
        </xdr:cNvSpPr>
      </xdr:nvSpPr>
      <xdr:spPr>
        <a:xfrm>
          <a:off x="4600575" y="2486025"/>
          <a:ext cx="800100" cy="2571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104775</xdr:rowOff>
    </xdr:from>
    <xdr:ext cx="819150" cy="257175"/>
    <xdr:sp>
      <xdr:nvSpPr>
        <xdr:cNvPr id="2" name="テキスト ボックス 5"/>
        <xdr:cNvSpPr txBox="1">
          <a:spLocks noChangeArrowheads="1"/>
        </xdr:cNvSpPr>
      </xdr:nvSpPr>
      <xdr:spPr>
        <a:xfrm>
          <a:off x="4581525" y="2486025"/>
          <a:ext cx="819150" cy="2571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85725</xdr:rowOff>
    </xdr:from>
    <xdr:ext cx="809625" cy="314325"/>
    <xdr:sp>
      <xdr:nvSpPr>
        <xdr:cNvPr id="2" name="テキスト ボックス 5"/>
        <xdr:cNvSpPr txBox="1">
          <a:spLocks noChangeArrowheads="1"/>
        </xdr:cNvSpPr>
      </xdr:nvSpPr>
      <xdr:spPr>
        <a:xfrm>
          <a:off x="4591050" y="2466975"/>
          <a:ext cx="809625" cy="31432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76200</xdr:rowOff>
    </xdr:from>
    <xdr:ext cx="809625" cy="323850"/>
    <xdr:sp>
      <xdr:nvSpPr>
        <xdr:cNvPr id="2" name="テキスト ボックス 5"/>
        <xdr:cNvSpPr txBox="1">
          <a:spLocks noChangeArrowheads="1"/>
        </xdr:cNvSpPr>
      </xdr:nvSpPr>
      <xdr:spPr>
        <a:xfrm>
          <a:off x="4591050" y="2457450"/>
          <a:ext cx="809625" cy="3238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85725</xdr:rowOff>
    </xdr:from>
    <xdr:ext cx="857250" cy="295275"/>
    <xdr:sp>
      <xdr:nvSpPr>
        <xdr:cNvPr id="2" name="テキスト ボックス 5"/>
        <xdr:cNvSpPr txBox="1">
          <a:spLocks noChangeArrowheads="1"/>
        </xdr:cNvSpPr>
      </xdr:nvSpPr>
      <xdr:spPr>
        <a:xfrm>
          <a:off x="4581525" y="2466975"/>
          <a:ext cx="857250"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95250</xdr:rowOff>
    </xdr:from>
    <xdr:ext cx="866775" cy="285750"/>
    <xdr:sp>
      <xdr:nvSpPr>
        <xdr:cNvPr id="2" name="テキスト ボックス 5"/>
        <xdr:cNvSpPr txBox="1">
          <a:spLocks noChangeArrowheads="1"/>
        </xdr:cNvSpPr>
      </xdr:nvSpPr>
      <xdr:spPr>
        <a:xfrm>
          <a:off x="4591050" y="2476500"/>
          <a:ext cx="866775"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66775" cy="285750"/>
    <xdr:sp>
      <xdr:nvSpPr>
        <xdr:cNvPr id="2" name="テキスト ボックス 10"/>
        <xdr:cNvSpPr txBox="1">
          <a:spLocks noChangeArrowheads="1"/>
        </xdr:cNvSpPr>
      </xdr:nvSpPr>
      <xdr:spPr>
        <a:xfrm>
          <a:off x="4600575" y="2447925"/>
          <a:ext cx="866775"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1285875</xdr:colOff>
      <xdr:row>5</xdr:row>
      <xdr:rowOff>190500</xdr:rowOff>
    </xdr:from>
    <xdr:ext cx="2228850" cy="352425"/>
    <xdr:sp>
      <xdr:nvSpPr>
        <xdr:cNvPr id="1" name="テキスト ボックス 1"/>
        <xdr:cNvSpPr txBox="1">
          <a:spLocks noChangeArrowheads="1"/>
        </xdr:cNvSpPr>
      </xdr:nvSpPr>
      <xdr:spPr>
        <a:xfrm>
          <a:off x="1724025" y="1266825"/>
          <a:ext cx="2228850" cy="352425"/>
        </a:xfrm>
        <a:prstGeom prst="rect">
          <a:avLst/>
        </a:prstGeom>
        <a:noFill/>
        <a:ln w="9525" cmpd="sng">
          <a:noFill/>
        </a:ln>
      </xdr:spPr>
      <xdr:txBody>
        <a:bodyPr vertOverflow="clip" wrap="square">
          <a:spAutoFit/>
        </a:bodyPr>
        <a:p>
          <a:pPr algn="l">
            <a:defRPr/>
          </a:pPr>
          <a:r>
            <a:rPr lang="en-US" cap="none" sz="1600" b="0" i="0" u="none" baseline="0">
              <a:solidFill>
                <a:srgbClr val="FF0000"/>
              </a:solidFill>
              <a:latin typeface="Calibri"/>
              <a:ea typeface="Calibri"/>
              <a:cs typeface="Calibri"/>
            </a:rPr>
            <a:t>buebs03@dune.ocn.ne.jp</a:t>
          </a:r>
        </a:p>
      </xdr:txBody>
    </xdr:sp>
    <xdr:clientData/>
  </xdr:oneCellAnchor>
  <xdr:oneCellAnchor>
    <xdr:from>
      <xdr:col>0</xdr:col>
      <xdr:colOff>180975</xdr:colOff>
      <xdr:row>12</xdr:row>
      <xdr:rowOff>190500</xdr:rowOff>
    </xdr:from>
    <xdr:ext cx="5476875" cy="304800"/>
    <xdr:sp>
      <xdr:nvSpPr>
        <xdr:cNvPr id="2" name="テキスト ボックス 2"/>
        <xdr:cNvSpPr txBox="1">
          <a:spLocks noChangeArrowheads="1"/>
        </xdr:cNvSpPr>
      </xdr:nvSpPr>
      <xdr:spPr>
        <a:xfrm>
          <a:off x="180975" y="2886075"/>
          <a:ext cx="5476875" cy="304800"/>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a:t>
          </a:r>
          <a:r>
            <a:rPr lang="en-US" cap="none" sz="1200" b="1" i="0" u="none" baseline="0">
              <a:solidFill>
                <a:srgbClr val="000000"/>
              </a:solidFill>
              <a:latin typeface="Meiryo UI"/>
              <a:ea typeface="Meiryo UI"/>
              <a:cs typeface="Meiryo UI"/>
            </a:rPr>
            <a:t>下記科目の並びは、開催日程順ではありません。科目名を確認して入力お願いします。</a:t>
          </a:r>
        </a:p>
      </xdr:txBody>
    </xdr:sp>
    <xdr:clientData/>
  </xdr:oneCellAnchor>
  <xdr:oneCellAnchor>
    <xdr:from>
      <xdr:col>2</xdr:col>
      <xdr:colOff>466725</xdr:colOff>
      <xdr:row>27</xdr:row>
      <xdr:rowOff>142875</xdr:rowOff>
    </xdr:from>
    <xdr:ext cx="3829050" cy="809625"/>
    <xdr:sp>
      <xdr:nvSpPr>
        <xdr:cNvPr id="3" name="テキスト ボックス 3"/>
        <xdr:cNvSpPr txBox="1">
          <a:spLocks noChangeArrowheads="1"/>
        </xdr:cNvSpPr>
      </xdr:nvSpPr>
      <xdr:spPr>
        <a:xfrm>
          <a:off x="904875" y="6867525"/>
          <a:ext cx="3829050" cy="809625"/>
        </a:xfrm>
        <a:prstGeom prst="rect">
          <a:avLst/>
        </a:prstGeom>
        <a:noFill/>
        <a:ln w="9525" cmpd="sng">
          <a:noFill/>
        </a:ln>
      </xdr:spPr>
      <xdr:txBody>
        <a:bodyPr vertOverflow="clip" wrap="square">
          <a:spAutoFit/>
        </a:bodyPr>
        <a:p>
          <a:pPr algn="ctr">
            <a:defRPr/>
          </a:pPr>
          <a:r>
            <a:rPr lang="en-US" cap="none" sz="1200" b="1" i="0" u="none" baseline="0">
              <a:solidFill>
                <a:srgbClr val="000000"/>
              </a:solidFill>
              <a:latin typeface="Meiryo UI"/>
              <a:ea typeface="Meiryo UI"/>
              <a:cs typeface="Meiryo UI"/>
            </a:rPr>
            <a:t>特定非営利活動法人　大分県介護支援専門員協会</a:t>
          </a:r>
          <a:r>
            <a:rPr lang="en-US" cap="none" sz="1200" b="1" i="0" u="none" baseline="0">
              <a:solidFill>
                <a:srgbClr val="000000"/>
              </a:solidFill>
              <a:latin typeface="Meiryo UI"/>
              <a:ea typeface="Meiryo UI"/>
              <a:cs typeface="Meiryo UI"/>
            </a:rPr>
            <a:t>
</a:t>
          </a:r>
          <a:r>
            <a:rPr lang="en-US" cap="none" sz="8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870-1133</a:t>
          </a:r>
          <a:r>
            <a:rPr lang="en-US" cap="none" sz="1100" b="0" i="0" u="none" baseline="0">
              <a:solidFill>
                <a:srgbClr val="000000"/>
              </a:solidFill>
              <a:latin typeface="Meiryo UI"/>
              <a:ea typeface="Meiryo UI"/>
              <a:cs typeface="Meiryo UI"/>
            </a:rPr>
            <a:t>　大分市宮崎</a:t>
          </a:r>
          <a:r>
            <a:rPr lang="en-US" cap="none" sz="1100" b="0" i="0" u="none" baseline="0">
              <a:solidFill>
                <a:srgbClr val="000000"/>
              </a:solidFill>
              <a:latin typeface="Meiryo UI"/>
              <a:ea typeface="Meiryo UI"/>
              <a:cs typeface="Meiryo UI"/>
            </a:rPr>
            <a:t>1367</a:t>
          </a:r>
          <a:r>
            <a:rPr lang="en-US" cap="none" sz="1100" b="0" i="0" u="none" baseline="0">
              <a:solidFill>
                <a:srgbClr val="000000"/>
              </a:solidFill>
              <a:latin typeface="Meiryo UI"/>
              <a:ea typeface="Meiryo UI"/>
              <a:cs typeface="Meiryo UI"/>
            </a:rPr>
            <a:t>番地</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　アルファコート宮崎</a:t>
          </a:r>
          <a:r>
            <a:rPr lang="en-US" cap="none" sz="1100" b="0" i="0" u="none" baseline="0">
              <a:solidFill>
                <a:srgbClr val="000000"/>
              </a:solidFill>
              <a:latin typeface="Meiryo UI"/>
              <a:ea typeface="Meiryo UI"/>
              <a:cs typeface="Meiryo UI"/>
            </a:rPr>
            <a:t>215</a:t>
          </a:r>
          <a:r>
            <a:rPr lang="en-US" cap="none" sz="1100" b="0" i="0" u="none" baseline="0">
              <a:solidFill>
                <a:srgbClr val="000000"/>
              </a:solidFill>
              <a:latin typeface="Meiryo UI"/>
              <a:ea typeface="Meiryo UI"/>
              <a:cs typeface="Meiryo UI"/>
            </a:rPr>
            <a:t>号</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504-7500</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097</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504-7501</a:t>
          </a:r>
        </a:p>
      </xdr:txBody>
    </xdr:sp>
    <xdr:clientData/>
  </xdr:oneCellAnchor>
  <xdr:oneCellAnchor>
    <xdr:from>
      <xdr:col>2</xdr:col>
      <xdr:colOff>1085850</xdr:colOff>
      <xdr:row>0</xdr:row>
      <xdr:rowOff>9525</xdr:rowOff>
    </xdr:from>
    <xdr:ext cx="2819400" cy="352425"/>
    <xdr:sp>
      <xdr:nvSpPr>
        <xdr:cNvPr id="4" name="テキスト ボックス 4"/>
        <xdr:cNvSpPr txBox="1">
          <a:spLocks noChangeArrowheads="1"/>
        </xdr:cNvSpPr>
      </xdr:nvSpPr>
      <xdr:spPr>
        <a:xfrm>
          <a:off x="1524000" y="9525"/>
          <a:ext cx="2819400"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令和３年度　大分県主任介護支援専門員研修</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771525" cy="333375"/>
    <xdr:sp>
      <xdr:nvSpPr>
        <xdr:cNvPr id="2" name="テキスト ボックス 5"/>
        <xdr:cNvSpPr txBox="1">
          <a:spLocks noChangeArrowheads="1"/>
        </xdr:cNvSpPr>
      </xdr:nvSpPr>
      <xdr:spPr>
        <a:xfrm>
          <a:off x="4600575" y="2447925"/>
          <a:ext cx="771525" cy="33337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66825"/>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66675</xdr:rowOff>
    </xdr:from>
    <xdr:ext cx="819150" cy="314325"/>
    <xdr:sp>
      <xdr:nvSpPr>
        <xdr:cNvPr id="2" name="テキスト ボックス 5"/>
        <xdr:cNvSpPr txBox="1">
          <a:spLocks noChangeArrowheads="1"/>
        </xdr:cNvSpPr>
      </xdr:nvSpPr>
      <xdr:spPr>
        <a:xfrm>
          <a:off x="4581525" y="2447925"/>
          <a:ext cx="819150" cy="314325"/>
        </a:xfrm>
        <a:prstGeom prst="rect">
          <a:avLst/>
        </a:prstGeom>
        <a:solidFill>
          <a:srgbClr val="FFFFCC"/>
        </a:solid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90600" cy="295275"/>
    <xdr:sp>
      <xdr:nvSpPr>
        <xdr:cNvPr id="1" name="正方形/長方形 1">
          <a:hlinkClick r:id="rId1"/>
        </xdr:cNvPr>
        <xdr:cNvSpPr>
          <a:spLocks/>
        </xdr:cNvSpPr>
      </xdr:nvSpPr>
      <xdr:spPr>
        <a:xfrm>
          <a:off x="7181850" y="1228725"/>
          <a:ext cx="990600"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14</xdr:col>
      <xdr:colOff>76200</xdr:colOff>
      <xdr:row>7</xdr:row>
      <xdr:rowOff>28575</xdr:rowOff>
    </xdr:from>
    <xdr:ext cx="800100" cy="266700"/>
    <xdr:sp>
      <xdr:nvSpPr>
        <xdr:cNvPr id="2" name="テキスト ボックス 3"/>
        <xdr:cNvSpPr txBox="1">
          <a:spLocks noChangeArrowheads="1"/>
        </xdr:cNvSpPr>
      </xdr:nvSpPr>
      <xdr:spPr>
        <a:xfrm>
          <a:off x="5200650" y="1495425"/>
          <a:ext cx="800100" cy="26670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123825</xdr:rowOff>
    </xdr:from>
    <xdr:ext cx="809625" cy="247650"/>
    <xdr:sp>
      <xdr:nvSpPr>
        <xdr:cNvPr id="2" name="テキスト ボックス 6"/>
        <xdr:cNvSpPr txBox="1">
          <a:spLocks noChangeArrowheads="1"/>
        </xdr:cNvSpPr>
      </xdr:nvSpPr>
      <xdr:spPr>
        <a:xfrm>
          <a:off x="4591050" y="2533650"/>
          <a:ext cx="80962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66675</xdr:rowOff>
    </xdr:from>
    <xdr:ext cx="809625" cy="295275"/>
    <xdr:sp>
      <xdr:nvSpPr>
        <xdr:cNvPr id="2" name="テキスト ボックス 15"/>
        <xdr:cNvSpPr txBox="1">
          <a:spLocks noChangeArrowheads="1"/>
        </xdr:cNvSpPr>
      </xdr:nvSpPr>
      <xdr:spPr>
        <a:xfrm>
          <a:off x="4591050" y="2476500"/>
          <a:ext cx="809625"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19050</xdr:colOff>
      <xdr:row>12</xdr:row>
      <xdr:rowOff>114300</xdr:rowOff>
    </xdr:from>
    <xdr:ext cx="790575" cy="247650"/>
    <xdr:sp>
      <xdr:nvSpPr>
        <xdr:cNvPr id="2" name="テキスト ボックス 5"/>
        <xdr:cNvSpPr txBox="1">
          <a:spLocks noChangeArrowheads="1"/>
        </xdr:cNvSpPr>
      </xdr:nvSpPr>
      <xdr:spPr>
        <a:xfrm>
          <a:off x="4581525" y="2524125"/>
          <a:ext cx="79057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38100</xdr:colOff>
      <xdr:row>12</xdr:row>
      <xdr:rowOff>66675</xdr:rowOff>
    </xdr:from>
    <xdr:ext cx="800100" cy="285750"/>
    <xdr:sp>
      <xdr:nvSpPr>
        <xdr:cNvPr id="2" name="テキスト ボックス 5"/>
        <xdr:cNvSpPr txBox="1">
          <a:spLocks noChangeArrowheads="1"/>
        </xdr:cNvSpPr>
      </xdr:nvSpPr>
      <xdr:spPr>
        <a:xfrm>
          <a:off x="4600575" y="2476500"/>
          <a:ext cx="800100" cy="2857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114300</xdr:rowOff>
    </xdr:from>
    <xdr:ext cx="809625" cy="247650"/>
    <xdr:sp>
      <xdr:nvSpPr>
        <xdr:cNvPr id="2" name="テキスト ボックス 5"/>
        <xdr:cNvSpPr txBox="1">
          <a:spLocks noChangeArrowheads="1"/>
        </xdr:cNvSpPr>
      </xdr:nvSpPr>
      <xdr:spPr>
        <a:xfrm>
          <a:off x="4591050" y="2524125"/>
          <a:ext cx="809625" cy="247650"/>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90600" cy="285750"/>
    <xdr:sp>
      <xdr:nvSpPr>
        <xdr:cNvPr id="1" name="正方形/長方形 1">
          <a:hlinkClick r:id="rId1"/>
        </xdr:cNvPr>
        <xdr:cNvSpPr>
          <a:spLocks/>
        </xdr:cNvSpPr>
      </xdr:nvSpPr>
      <xdr:spPr>
        <a:xfrm>
          <a:off x="6486525" y="1295400"/>
          <a:ext cx="990600" cy="2857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oneCellAnchor>
    <xdr:from>
      <xdr:col>27</xdr:col>
      <xdr:colOff>28575</xdr:colOff>
      <xdr:row>12</xdr:row>
      <xdr:rowOff>85725</xdr:rowOff>
    </xdr:from>
    <xdr:ext cx="828675" cy="295275"/>
    <xdr:sp>
      <xdr:nvSpPr>
        <xdr:cNvPr id="2" name="テキスト ボックス 5"/>
        <xdr:cNvSpPr txBox="1">
          <a:spLocks noChangeArrowheads="1"/>
        </xdr:cNvSpPr>
      </xdr:nvSpPr>
      <xdr:spPr>
        <a:xfrm>
          <a:off x="4591050" y="2495550"/>
          <a:ext cx="828675" cy="295275"/>
        </a:xfrm>
        <a:prstGeom prst="rect">
          <a:avLst/>
        </a:prstGeom>
        <a:noFill/>
        <a:ln w="9525" cmpd="sng">
          <a:noFill/>
        </a:ln>
      </xdr:spPr>
      <xdr:txBody>
        <a:bodyPr vertOverflow="clip" wrap="square" anchor="ctr"/>
        <a:p>
          <a:pPr algn="l">
            <a:defRPr/>
          </a:pPr>
          <a:r>
            <a:rPr lang="en-US" cap="none" sz="1100" b="0" i="0" u="none" baseline="0">
              <a:solidFill>
                <a:srgbClr val="000000"/>
              </a:solidFill>
            </a:rPr>
            <a:t>記載不要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zoomScale="115" zoomScaleNormal="115" zoomScalePageLayoutView="0" workbookViewId="0" topLeftCell="A19">
      <selection activeCell="Q111" sqref="Q111"/>
    </sheetView>
  </sheetViews>
  <sheetFormatPr defaultColWidth="9.140625" defaultRowHeight="15"/>
  <cols>
    <col min="1" max="21" width="4.421875" style="0" customWidth="1"/>
  </cols>
  <sheetData>
    <row r="1" spans="1:21" ht="15">
      <c r="A1" s="338" t="s">
        <v>344</v>
      </c>
      <c r="B1" s="338"/>
      <c r="C1" s="338"/>
      <c r="D1" s="338"/>
      <c r="E1" s="338"/>
      <c r="F1" s="338"/>
      <c r="G1" s="338"/>
      <c r="H1" s="338"/>
      <c r="I1" s="338"/>
      <c r="J1" s="338"/>
      <c r="K1" s="338"/>
      <c r="L1" s="338"/>
      <c r="M1" s="338"/>
      <c r="N1" s="338"/>
      <c r="O1" s="338"/>
      <c r="P1" s="338"/>
      <c r="Q1" s="338"/>
      <c r="R1" s="338"/>
      <c r="S1" s="338"/>
      <c r="T1" s="338"/>
      <c r="U1" s="338"/>
    </row>
    <row r="2" spans="1:21" ht="21">
      <c r="A2" s="339" t="s">
        <v>282</v>
      </c>
      <c r="B2" s="339"/>
      <c r="C2" s="339"/>
      <c r="D2" s="339"/>
      <c r="E2" s="339"/>
      <c r="F2" s="339"/>
      <c r="G2" s="339"/>
      <c r="H2" s="339"/>
      <c r="I2" s="339"/>
      <c r="J2" s="339"/>
      <c r="K2" s="339"/>
      <c r="L2" s="339"/>
      <c r="M2" s="339"/>
      <c r="N2" s="339"/>
      <c r="O2" s="339"/>
      <c r="P2" s="339"/>
      <c r="Q2" s="339"/>
      <c r="R2" s="339"/>
      <c r="S2" s="339"/>
      <c r="T2" s="339"/>
      <c r="U2" s="339"/>
    </row>
    <row r="3" spans="1:21" s="37" customFormat="1" ht="12.75">
      <c r="A3" s="77"/>
      <c r="B3" s="77"/>
      <c r="C3" s="77"/>
      <c r="D3" s="77"/>
      <c r="E3" s="77"/>
      <c r="F3" s="77"/>
      <c r="G3" s="77"/>
      <c r="H3" s="77"/>
      <c r="I3" s="77"/>
      <c r="J3" s="77"/>
      <c r="K3" s="77"/>
      <c r="L3" s="77"/>
      <c r="M3" s="77"/>
      <c r="N3" s="77"/>
      <c r="O3" s="77"/>
      <c r="P3" s="77"/>
      <c r="Q3" s="77"/>
      <c r="R3" s="77"/>
      <c r="S3" s="77"/>
      <c r="T3" s="77"/>
      <c r="U3" s="77"/>
    </row>
    <row r="4" spans="1:21" s="37" customFormat="1" ht="12.75">
      <c r="A4" s="77" t="s">
        <v>188</v>
      </c>
      <c r="B4" s="77"/>
      <c r="C4" s="77"/>
      <c r="D4" s="77"/>
      <c r="E4" s="77"/>
      <c r="F4" s="77"/>
      <c r="G4" s="77"/>
      <c r="H4" s="77"/>
      <c r="I4" s="77"/>
      <c r="J4" s="77"/>
      <c r="K4" s="77"/>
      <c r="L4" s="77"/>
      <c r="M4" s="77"/>
      <c r="N4" s="77"/>
      <c r="O4" s="77"/>
      <c r="P4" s="77"/>
      <c r="Q4" s="77"/>
      <c r="R4" s="77"/>
      <c r="S4" s="77"/>
      <c r="T4" s="77"/>
      <c r="U4" s="77"/>
    </row>
    <row r="5" spans="1:21" s="37" customFormat="1" ht="12.75">
      <c r="A5" s="77" t="s">
        <v>189</v>
      </c>
      <c r="B5" s="77"/>
      <c r="C5" s="77"/>
      <c r="D5" s="77"/>
      <c r="E5" s="77"/>
      <c r="F5" s="77"/>
      <c r="G5" s="77"/>
      <c r="H5" s="77"/>
      <c r="I5" s="77"/>
      <c r="J5" s="77"/>
      <c r="K5" s="77"/>
      <c r="L5" s="77"/>
      <c r="M5" s="77"/>
      <c r="N5" s="77"/>
      <c r="O5" s="77"/>
      <c r="P5" s="77"/>
      <c r="Q5" s="77"/>
      <c r="R5" s="77"/>
      <c r="S5" s="77"/>
      <c r="T5" s="77"/>
      <c r="U5" s="77"/>
    </row>
    <row r="6" spans="1:21" s="37" customFormat="1" ht="12.7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3" t="s">
        <v>190</v>
      </c>
      <c r="B7" s="234"/>
      <c r="C7" s="234"/>
      <c r="D7" s="234"/>
      <c r="E7" s="234"/>
      <c r="F7" s="234"/>
      <c r="G7" s="234"/>
      <c r="H7" s="234"/>
      <c r="I7" s="234"/>
      <c r="J7" s="234"/>
      <c r="K7" s="234"/>
      <c r="L7" s="234"/>
      <c r="M7" s="234"/>
      <c r="N7" s="234"/>
      <c r="O7" s="234"/>
      <c r="P7" s="234"/>
      <c r="Q7" s="234"/>
      <c r="R7" s="234"/>
      <c r="S7" s="234"/>
      <c r="T7" s="234"/>
      <c r="U7" s="234"/>
    </row>
    <row r="8" spans="1:21" s="207" customFormat="1" ht="15" customHeight="1">
      <c r="A8" s="235"/>
      <c r="B8" s="235"/>
      <c r="C8" s="235"/>
      <c r="D8" s="235"/>
      <c r="E8" s="235"/>
      <c r="F8" s="235"/>
      <c r="G8" s="235"/>
      <c r="H8" s="235"/>
      <c r="I8" s="235"/>
      <c r="J8" s="235"/>
      <c r="K8" s="235"/>
      <c r="L8" s="235"/>
      <c r="M8" s="235"/>
      <c r="N8" s="235"/>
      <c r="O8" s="235"/>
      <c r="P8" s="235"/>
      <c r="Q8" s="235"/>
      <c r="R8" s="235"/>
      <c r="S8" s="235"/>
      <c r="T8" s="235"/>
      <c r="U8" s="235"/>
    </row>
    <row r="9" spans="1:21" s="207" customFormat="1" ht="15" customHeight="1">
      <c r="A9" s="235"/>
      <c r="B9" s="235" t="s">
        <v>215</v>
      </c>
      <c r="C9" s="235"/>
      <c r="D9" s="235"/>
      <c r="E9" s="235"/>
      <c r="F9" s="235"/>
      <c r="G9" s="235"/>
      <c r="H9" s="235"/>
      <c r="I9" s="235"/>
      <c r="J9" s="235"/>
      <c r="K9" s="235"/>
      <c r="L9" s="235"/>
      <c r="M9" s="235"/>
      <c r="N9" s="235"/>
      <c r="O9" s="235"/>
      <c r="P9" s="235"/>
      <c r="Q9" s="235"/>
      <c r="R9" s="235"/>
      <c r="S9" s="235"/>
      <c r="T9" s="235"/>
      <c r="U9" s="235"/>
    </row>
    <row r="10" spans="1:21" s="207" customFormat="1" ht="15" customHeight="1">
      <c r="A10" s="235"/>
      <c r="B10" s="235"/>
      <c r="C10" s="235"/>
      <c r="D10" s="235"/>
      <c r="E10" s="235"/>
      <c r="F10" s="235"/>
      <c r="G10" s="235"/>
      <c r="H10" s="235"/>
      <c r="I10" s="235"/>
      <c r="J10" s="235"/>
      <c r="K10" s="235"/>
      <c r="L10" s="235"/>
      <c r="M10" s="235"/>
      <c r="N10" s="235"/>
      <c r="O10" s="235"/>
      <c r="P10" s="235"/>
      <c r="Q10" s="235"/>
      <c r="R10" s="235"/>
      <c r="S10" s="235"/>
      <c r="T10" s="235"/>
      <c r="U10" s="235"/>
    </row>
    <row r="11" spans="1:21" s="207" customFormat="1" ht="15" customHeight="1">
      <c r="A11" s="235"/>
      <c r="B11" s="235"/>
      <c r="C11" s="235"/>
      <c r="D11" s="235"/>
      <c r="E11" s="235"/>
      <c r="F11" s="235"/>
      <c r="G11" s="235"/>
      <c r="H11" s="235"/>
      <c r="I11" s="235"/>
      <c r="J11" s="235"/>
      <c r="K11" s="235"/>
      <c r="L11" s="235"/>
      <c r="M11" s="235"/>
      <c r="N11" s="235"/>
      <c r="O11" s="235"/>
      <c r="P11" s="235"/>
      <c r="Q11" s="235"/>
      <c r="R11" s="235"/>
      <c r="S11" s="235"/>
      <c r="T11" s="235"/>
      <c r="U11" s="235"/>
    </row>
    <row r="12" spans="1:21" s="207" customFormat="1" ht="15" customHeight="1">
      <c r="A12" s="235"/>
      <c r="B12" s="235"/>
      <c r="C12" s="235"/>
      <c r="D12" s="235"/>
      <c r="E12" s="235"/>
      <c r="F12" s="235"/>
      <c r="G12" s="235"/>
      <c r="H12" s="235"/>
      <c r="I12" s="235"/>
      <c r="J12" s="235"/>
      <c r="K12" s="235"/>
      <c r="L12" s="235"/>
      <c r="M12" s="235"/>
      <c r="N12" s="235"/>
      <c r="O12" s="235"/>
      <c r="P12" s="235"/>
      <c r="Q12" s="235"/>
      <c r="R12" s="235"/>
      <c r="S12" s="235"/>
      <c r="T12" s="235"/>
      <c r="U12" s="235"/>
    </row>
    <row r="13" spans="1:21" s="207" customFormat="1" ht="15" customHeight="1">
      <c r="A13" s="235"/>
      <c r="B13" s="235"/>
      <c r="C13" s="235"/>
      <c r="D13" s="235"/>
      <c r="E13" s="235"/>
      <c r="F13" s="235"/>
      <c r="G13" s="235"/>
      <c r="H13" s="235"/>
      <c r="I13" s="235"/>
      <c r="J13" s="235"/>
      <c r="K13" s="235"/>
      <c r="L13" s="235"/>
      <c r="M13" s="235"/>
      <c r="N13" s="235"/>
      <c r="O13" s="235"/>
      <c r="P13" s="235"/>
      <c r="Q13" s="235"/>
      <c r="R13" s="235"/>
      <c r="S13" s="235"/>
      <c r="T13" s="235"/>
      <c r="U13" s="235"/>
    </row>
    <row r="14" spans="1:21" s="207" customFormat="1" ht="15" customHeight="1">
      <c r="A14" s="235"/>
      <c r="B14" s="235"/>
      <c r="C14" s="235"/>
      <c r="D14" s="235"/>
      <c r="E14" s="235"/>
      <c r="F14" s="235"/>
      <c r="G14" s="235"/>
      <c r="H14" s="235"/>
      <c r="I14" s="235"/>
      <c r="J14" s="235"/>
      <c r="K14" s="235"/>
      <c r="L14" s="235"/>
      <c r="M14" s="235"/>
      <c r="N14" s="235"/>
      <c r="O14" s="235"/>
      <c r="P14" s="235"/>
      <c r="Q14" s="235"/>
      <c r="R14" s="235"/>
      <c r="S14" s="235"/>
      <c r="T14" s="235"/>
      <c r="U14" s="235"/>
    </row>
    <row r="15" spans="1:21" s="207" customFormat="1" ht="15" customHeight="1">
      <c r="A15" s="235"/>
      <c r="B15" s="235"/>
      <c r="C15" s="235"/>
      <c r="D15" s="235"/>
      <c r="E15" s="235"/>
      <c r="F15" s="235"/>
      <c r="G15" s="235"/>
      <c r="H15" s="235"/>
      <c r="I15" s="235"/>
      <c r="J15" s="235"/>
      <c r="K15" s="235"/>
      <c r="L15" s="235"/>
      <c r="M15" s="235"/>
      <c r="N15" s="235"/>
      <c r="O15" s="235"/>
      <c r="P15" s="235"/>
      <c r="Q15" s="235"/>
      <c r="R15" s="235"/>
      <c r="S15" s="235"/>
      <c r="T15" s="235"/>
      <c r="U15" s="235"/>
    </row>
    <row r="16" spans="1:21" s="207" customFormat="1" ht="15" customHeight="1">
      <c r="A16" s="235"/>
      <c r="B16" s="235"/>
      <c r="C16" s="235"/>
      <c r="D16" s="235"/>
      <c r="E16" s="235"/>
      <c r="F16" s="235"/>
      <c r="G16" s="235"/>
      <c r="H16" s="235"/>
      <c r="I16" s="235"/>
      <c r="J16" s="235"/>
      <c r="K16" s="235"/>
      <c r="L16" s="235"/>
      <c r="M16" s="235"/>
      <c r="N16" s="235"/>
      <c r="O16" s="235"/>
      <c r="P16" s="235"/>
      <c r="Q16" s="235"/>
      <c r="R16" s="235"/>
      <c r="S16" s="235"/>
      <c r="T16" s="235"/>
      <c r="U16" s="235"/>
    </row>
    <row r="17" spans="1:21" s="207" customFormat="1" ht="15" customHeight="1">
      <c r="A17" s="235"/>
      <c r="B17" s="235"/>
      <c r="C17" s="235"/>
      <c r="D17" s="235"/>
      <c r="E17" s="235"/>
      <c r="F17" s="235"/>
      <c r="G17" s="235"/>
      <c r="H17" s="235"/>
      <c r="I17" s="235"/>
      <c r="J17" s="235"/>
      <c r="K17" s="235"/>
      <c r="L17" s="235"/>
      <c r="M17" s="235"/>
      <c r="N17" s="235"/>
      <c r="O17" s="235"/>
      <c r="P17" s="235"/>
      <c r="Q17" s="235"/>
      <c r="R17" s="235"/>
      <c r="S17" s="235"/>
      <c r="T17" s="235"/>
      <c r="U17" s="235"/>
    </row>
    <row r="18" spans="1:21" s="207" customFormat="1" ht="15" customHeight="1">
      <c r="A18" s="235"/>
      <c r="B18" s="235"/>
      <c r="C18" s="235"/>
      <c r="D18" s="235"/>
      <c r="E18" s="235"/>
      <c r="F18" s="235"/>
      <c r="G18" s="235"/>
      <c r="H18" s="235"/>
      <c r="I18" s="235"/>
      <c r="J18" s="235"/>
      <c r="K18" s="235"/>
      <c r="L18" s="235"/>
      <c r="M18" s="235"/>
      <c r="N18" s="235"/>
      <c r="O18" s="235"/>
      <c r="P18" s="235"/>
      <c r="Q18" s="235"/>
      <c r="R18" s="235"/>
      <c r="S18" s="235"/>
      <c r="T18" s="235"/>
      <c r="U18" s="235"/>
    </row>
    <row r="19" spans="1:21" ht="22.5" customHeight="1">
      <c r="A19" s="236" t="s">
        <v>191</v>
      </c>
      <c r="B19" s="237"/>
      <c r="C19" s="237"/>
      <c r="D19" s="237"/>
      <c r="E19" s="237"/>
      <c r="F19" s="237"/>
      <c r="G19" s="238"/>
      <c r="H19" s="238"/>
      <c r="I19" s="238"/>
      <c r="J19" s="238"/>
      <c r="K19" s="238"/>
      <c r="L19" s="238"/>
      <c r="M19" s="238"/>
      <c r="N19" s="238"/>
      <c r="O19" s="238"/>
      <c r="P19" s="238"/>
      <c r="Q19" s="238"/>
      <c r="R19" s="238"/>
      <c r="S19" s="238"/>
      <c r="T19" s="238"/>
      <c r="U19" s="239"/>
    </row>
    <row r="20" spans="1:21" s="206" customFormat="1" ht="15" customHeight="1">
      <c r="A20" s="240"/>
      <c r="B20" s="93"/>
      <c r="C20" s="93"/>
      <c r="D20" s="93"/>
      <c r="E20" s="93"/>
      <c r="F20" s="93"/>
      <c r="G20" s="93"/>
      <c r="H20" s="93"/>
      <c r="I20" s="93"/>
      <c r="J20" s="93"/>
      <c r="K20" s="93"/>
      <c r="L20" s="93"/>
      <c r="M20" s="93"/>
      <c r="N20" s="93"/>
      <c r="O20" s="93"/>
      <c r="P20" s="93"/>
      <c r="Q20" s="93"/>
      <c r="R20" s="93"/>
      <c r="S20" s="93"/>
      <c r="T20" s="93"/>
      <c r="U20" s="241"/>
    </row>
    <row r="21" spans="1:21" s="207" customFormat="1" ht="15" customHeight="1">
      <c r="A21" s="242" t="s">
        <v>192</v>
      </c>
      <c r="B21" s="243"/>
      <c r="C21" s="243"/>
      <c r="D21" s="243"/>
      <c r="E21" s="243"/>
      <c r="F21" s="243"/>
      <c r="G21" s="243"/>
      <c r="H21" s="243"/>
      <c r="I21" s="243"/>
      <c r="J21" s="243"/>
      <c r="K21" s="243"/>
      <c r="L21" s="243"/>
      <c r="M21" s="243"/>
      <c r="N21" s="243"/>
      <c r="O21" s="243"/>
      <c r="P21" s="243"/>
      <c r="Q21" s="243"/>
      <c r="R21" s="243"/>
      <c r="S21" s="243"/>
      <c r="T21" s="243"/>
      <c r="U21" s="244"/>
    </row>
    <row r="22" spans="1:21" s="208" customFormat="1" ht="7.5" customHeight="1">
      <c r="A22" s="245"/>
      <c r="B22" s="246"/>
      <c r="C22" s="246"/>
      <c r="D22" s="246"/>
      <c r="E22" s="246"/>
      <c r="F22" s="246"/>
      <c r="G22" s="246"/>
      <c r="H22" s="246"/>
      <c r="I22" s="246"/>
      <c r="J22" s="246"/>
      <c r="K22" s="246"/>
      <c r="L22" s="246"/>
      <c r="M22" s="246"/>
      <c r="N22" s="246"/>
      <c r="O22" s="246"/>
      <c r="P22" s="246"/>
      <c r="Q22" s="246"/>
      <c r="R22" s="246"/>
      <c r="S22" s="246"/>
      <c r="T22" s="246"/>
      <c r="U22" s="247"/>
    </row>
    <row r="23" spans="1:21" s="207" customFormat="1" ht="18.75" customHeight="1">
      <c r="A23" s="242"/>
      <c r="B23" s="340" t="s">
        <v>75</v>
      </c>
      <c r="C23" s="341"/>
      <c r="D23" s="342"/>
      <c r="E23" s="243" t="s">
        <v>220</v>
      </c>
      <c r="F23" s="243"/>
      <c r="G23" s="243"/>
      <c r="H23" s="243"/>
      <c r="I23" s="243"/>
      <c r="J23" s="243"/>
      <c r="K23" s="243"/>
      <c r="L23" s="243"/>
      <c r="M23" s="243"/>
      <c r="N23" s="243"/>
      <c r="O23" s="243"/>
      <c r="P23" s="243"/>
      <c r="Q23" s="243"/>
      <c r="R23" s="243"/>
      <c r="S23" s="243"/>
      <c r="T23" s="243"/>
      <c r="U23" s="244"/>
    </row>
    <row r="24" spans="1:21" s="207" customFormat="1" ht="7.5" customHeight="1">
      <c r="A24" s="242"/>
      <c r="B24" s="243"/>
      <c r="C24" s="243"/>
      <c r="D24" s="243"/>
      <c r="E24" s="243"/>
      <c r="F24" s="243"/>
      <c r="G24" s="243"/>
      <c r="H24" s="243"/>
      <c r="I24" s="243"/>
      <c r="J24" s="243"/>
      <c r="K24" s="243"/>
      <c r="L24" s="243"/>
      <c r="M24" s="243"/>
      <c r="N24" s="243"/>
      <c r="O24" s="243"/>
      <c r="P24" s="243"/>
      <c r="Q24" s="243"/>
      <c r="R24" s="243"/>
      <c r="S24" s="243"/>
      <c r="T24" s="243"/>
      <c r="U24" s="244"/>
    </row>
    <row r="25" spans="1:21" s="207" customFormat="1" ht="18.75" customHeight="1">
      <c r="A25" s="242"/>
      <c r="B25" s="343" t="s">
        <v>193</v>
      </c>
      <c r="C25" s="344"/>
      <c r="D25" s="345"/>
      <c r="E25" s="243" t="s">
        <v>221</v>
      </c>
      <c r="F25" s="243"/>
      <c r="G25" s="243"/>
      <c r="H25" s="243"/>
      <c r="I25" s="243"/>
      <c r="J25" s="243"/>
      <c r="K25" s="243"/>
      <c r="L25" s="243"/>
      <c r="M25" s="243"/>
      <c r="N25" s="243"/>
      <c r="O25" s="243"/>
      <c r="P25" s="243"/>
      <c r="Q25" s="243"/>
      <c r="R25" s="243"/>
      <c r="S25" s="243"/>
      <c r="T25" s="243"/>
      <c r="U25" s="244"/>
    </row>
    <row r="26" spans="1:21" s="208" customFormat="1" ht="15" customHeight="1">
      <c r="A26" s="248"/>
      <c r="B26" s="249"/>
      <c r="C26" s="249"/>
      <c r="D26" s="249"/>
      <c r="E26" s="249"/>
      <c r="F26" s="249"/>
      <c r="G26" s="249"/>
      <c r="H26" s="249"/>
      <c r="I26" s="249"/>
      <c r="J26" s="249"/>
      <c r="K26" s="249"/>
      <c r="L26" s="249"/>
      <c r="M26" s="249"/>
      <c r="N26" s="249"/>
      <c r="O26" s="249"/>
      <c r="P26" s="249"/>
      <c r="Q26" s="249"/>
      <c r="R26" s="249"/>
      <c r="S26" s="249"/>
      <c r="T26" s="249"/>
      <c r="U26" s="250"/>
    </row>
    <row r="27" spans="1:21" s="208" customFormat="1" ht="15" customHeight="1">
      <c r="A27" s="246"/>
      <c r="B27" s="246"/>
      <c r="C27" s="246"/>
      <c r="D27" s="246"/>
      <c r="E27" s="246"/>
      <c r="F27" s="246"/>
      <c r="G27" s="246"/>
      <c r="H27" s="246"/>
      <c r="I27" s="246"/>
      <c r="J27" s="246"/>
      <c r="K27" s="246"/>
      <c r="L27" s="246"/>
      <c r="M27" s="246"/>
      <c r="N27" s="246"/>
      <c r="O27" s="246"/>
      <c r="P27" s="246"/>
      <c r="Q27" s="246"/>
      <c r="R27" s="246"/>
      <c r="S27" s="246"/>
      <c r="T27" s="246"/>
      <c r="U27" s="246"/>
    </row>
    <row r="28" spans="1:21" s="208" customFormat="1" ht="15" customHeight="1">
      <c r="A28" s="251"/>
      <c r="B28" s="251"/>
      <c r="C28" s="251"/>
      <c r="D28" s="251"/>
      <c r="E28" s="251"/>
      <c r="F28" s="251"/>
      <c r="G28" s="251"/>
      <c r="H28" s="251"/>
      <c r="I28" s="251"/>
      <c r="J28" s="251"/>
      <c r="K28" s="251"/>
      <c r="L28" s="251"/>
      <c r="M28" s="251"/>
      <c r="N28" s="251"/>
      <c r="O28" s="251"/>
      <c r="P28" s="251"/>
      <c r="Q28" s="251"/>
      <c r="R28" s="251"/>
      <c r="S28" s="251"/>
      <c r="T28" s="251"/>
      <c r="U28" s="251"/>
    </row>
    <row r="29" spans="1:21" s="37" customFormat="1" ht="22.5" customHeight="1">
      <c r="A29" s="236" t="s">
        <v>194</v>
      </c>
      <c r="B29" s="252"/>
      <c r="C29" s="252"/>
      <c r="D29" s="252"/>
      <c r="E29" s="252"/>
      <c r="F29" s="252"/>
      <c r="G29" s="252"/>
      <c r="H29" s="252"/>
      <c r="I29" s="252"/>
      <c r="J29" s="252"/>
      <c r="K29" s="252"/>
      <c r="L29" s="252"/>
      <c r="M29" s="252"/>
      <c r="N29" s="252"/>
      <c r="O29" s="252"/>
      <c r="P29" s="252"/>
      <c r="Q29" s="252"/>
      <c r="R29" s="252"/>
      <c r="S29" s="252"/>
      <c r="T29" s="252"/>
      <c r="U29" s="253"/>
    </row>
    <row r="30" spans="1:21" s="206" customFormat="1" ht="15" customHeight="1">
      <c r="A30" s="240"/>
      <c r="B30" s="93"/>
      <c r="C30" s="93"/>
      <c r="D30" s="93"/>
      <c r="E30" s="93"/>
      <c r="F30" s="93"/>
      <c r="G30" s="93"/>
      <c r="H30" s="93"/>
      <c r="I30" s="93"/>
      <c r="J30" s="93"/>
      <c r="K30" s="93"/>
      <c r="L30" s="93"/>
      <c r="M30" s="93"/>
      <c r="N30" s="93"/>
      <c r="O30" s="93"/>
      <c r="P30" s="93"/>
      <c r="Q30" s="93"/>
      <c r="R30" s="93"/>
      <c r="S30" s="93"/>
      <c r="T30" s="93"/>
      <c r="U30" s="241"/>
    </row>
    <row r="31" spans="1:21" s="207" customFormat="1" ht="15.75" customHeight="1">
      <c r="A31" s="242" t="s">
        <v>195</v>
      </c>
      <c r="B31" s="243"/>
      <c r="C31" s="243"/>
      <c r="D31" s="243"/>
      <c r="E31" s="243"/>
      <c r="F31" s="243"/>
      <c r="G31" s="243"/>
      <c r="H31" s="243"/>
      <c r="I31" s="243"/>
      <c r="J31" s="243"/>
      <c r="K31" s="243"/>
      <c r="L31" s="243"/>
      <c r="M31" s="243"/>
      <c r="N31" s="243"/>
      <c r="O31" s="243"/>
      <c r="P31" s="243"/>
      <c r="Q31" s="243"/>
      <c r="R31" s="243"/>
      <c r="S31" s="243"/>
      <c r="T31" s="243"/>
      <c r="U31" s="244"/>
    </row>
    <row r="32" spans="1:21" s="207" customFormat="1" ht="15.75" customHeight="1">
      <c r="A32" s="242" t="s">
        <v>253</v>
      </c>
      <c r="B32" s="243"/>
      <c r="C32" s="243"/>
      <c r="D32" s="243"/>
      <c r="E32" s="243"/>
      <c r="F32" s="243"/>
      <c r="G32" s="243"/>
      <c r="H32" s="243"/>
      <c r="I32" s="243"/>
      <c r="J32" s="243"/>
      <c r="K32" s="243"/>
      <c r="L32" s="243"/>
      <c r="M32" s="243"/>
      <c r="N32" s="243"/>
      <c r="O32" s="243"/>
      <c r="P32" s="243"/>
      <c r="Q32" s="243"/>
      <c r="R32" s="243"/>
      <c r="S32" s="243"/>
      <c r="T32" s="243"/>
      <c r="U32" s="244"/>
    </row>
    <row r="33" spans="1:21" s="207" customFormat="1" ht="7.5" customHeight="1">
      <c r="A33" s="242"/>
      <c r="B33" s="243"/>
      <c r="C33" s="243"/>
      <c r="D33" s="243"/>
      <c r="E33" s="243"/>
      <c r="F33" s="243"/>
      <c r="G33" s="243"/>
      <c r="H33" s="243"/>
      <c r="I33" s="243"/>
      <c r="J33" s="243"/>
      <c r="K33" s="243"/>
      <c r="L33" s="243"/>
      <c r="M33" s="243"/>
      <c r="N33" s="243"/>
      <c r="O33" s="243"/>
      <c r="P33" s="243"/>
      <c r="Q33" s="243"/>
      <c r="R33" s="243"/>
      <c r="S33" s="243"/>
      <c r="T33" s="243"/>
      <c r="U33" s="244"/>
    </row>
    <row r="34" spans="1:21" s="207" customFormat="1" ht="18.75" customHeight="1">
      <c r="A34" s="242"/>
      <c r="B34" s="340" t="s">
        <v>75</v>
      </c>
      <c r="C34" s="341"/>
      <c r="D34" s="342"/>
      <c r="E34" s="243" t="s">
        <v>196</v>
      </c>
      <c r="F34" s="243"/>
      <c r="G34" s="243"/>
      <c r="H34" s="243"/>
      <c r="I34" s="243"/>
      <c r="J34" s="243"/>
      <c r="K34" s="243"/>
      <c r="L34" s="243"/>
      <c r="M34" s="243"/>
      <c r="N34" s="243"/>
      <c r="O34" s="243"/>
      <c r="P34" s="243"/>
      <c r="Q34" s="243"/>
      <c r="R34" s="243"/>
      <c r="S34" s="243"/>
      <c r="T34" s="243"/>
      <c r="U34" s="244"/>
    </row>
    <row r="35" spans="1:21" s="207" customFormat="1" ht="7.5" customHeight="1">
      <c r="A35" s="242"/>
      <c r="B35" s="243"/>
      <c r="C35" s="243"/>
      <c r="D35" s="243"/>
      <c r="E35" s="243"/>
      <c r="F35" s="243"/>
      <c r="G35" s="243"/>
      <c r="H35" s="243"/>
      <c r="I35" s="243"/>
      <c r="J35" s="243"/>
      <c r="K35" s="243"/>
      <c r="L35" s="243"/>
      <c r="M35" s="243"/>
      <c r="N35" s="243"/>
      <c r="O35" s="243"/>
      <c r="P35" s="243"/>
      <c r="Q35" s="243"/>
      <c r="R35" s="243"/>
      <c r="S35" s="243"/>
      <c r="T35" s="243"/>
      <c r="U35" s="244"/>
    </row>
    <row r="36" spans="1:21" s="207" customFormat="1" ht="18.75" customHeight="1">
      <c r="A36" s="242"/>
      <c r="B36" s="346" t="s">
        <v>197</v>
      </c>
      <c r="C36" s="347"/>
      <c r="D36" s="348"/>
      <c r="E36" s="243" t="s">
        <v>198</v>
      </c>
      <c r="F36" s="243"/>
      <c r="G36" s="243"/>
      <c r="H36" s="243"/>
      <c r="I36" s="243"/>
      <c r="J36" s="243"/>
      <c r="K36" s="243"/>
      <c r="L36" s="243"/>
      <c r="M36" s="243"/>
      <c r="N36" s="243"/>
      <c r="O36" s="243"/>
      <c r="P36" s="243"/>
      <c r="Q36" s="243"/>
      <c r="R36" s="243"/>
      <c r="S36" s="243"/>
      <c r="T36" s="243"/>
      <c r="U36" s="244"/>
    </row>
    <row r="37" spans="1:21" s="207" customFormat="1" ht="7.5" customHeight="1">
      <c r="A37" s="242"/>
      <c r="B37" s="243"/>
      <c r="C37" s="243"/>
      <c r="D37" s="243"/>
      <c r="E37" s="243"/>
      <c r="F37" s="243"/>
      <c r="G37" s="243"/>
      <c r="H37" s="243"/>
      <c r="I37" s="243"/>
      <c r="J37" s="243"/>
      <c r="K37" s="243"/>
      <c r="L37" s="243"/>
      <c r="M37" s="243"/>
      <c r="N37" s="243"/>
      <c r="O37" s="243"/>
      <c r="P37" s="243"/>
      <c r="Q37" s="243"/>
      <c r="R37" s="243"/>
      <c r="S37" s="243"/>
      <c r="T37" s="243"/>
      <c r="U37" s="244"/>
    </row>
    <row r="38" spans="1:21" s="207" customFormat="1" ht="18.75" customHeight="1">
      <c r="A38" s="242"/>
      <c r="B38" s="343" t="s">
        <v>193</v>
      </c>
      <c r="C38" s="344"/>
      <c r="D38" s="345"/>
      <c r="E38" s="243" t="s">
        <v>199</v>
      </c>
      <c r="F38" s="243"/>
      <c r="G38" s="243"/>
      <c r="H38" s="243"/>
      <c r="I38" s="243"/>
      <c r="J38" s="243"/>
      <c r="K38" s="243"/>
      <c r="L38" s="243"/>
      <c r="M38" s="243"/>
      <c r="N38" s="243"/>
      <c r="O38" s="243"/>
      <c r="P38" s="243"/>
      <c r="Q38" s="243"/>
      <c r="R38" s="243"/>
      <c r="S38" s="243"/>
      <c r="T38" s="243"/>
      <c r="U38" s="244"/>
    </row>
    <row r="39" spans="1:21" ht="15" customHeight="1">
      <c r="A39" s="254"/>
      <c r="B39" s="255"/>
      <c r="C39" s="255"/>
      <c r="D39" s="255"/>
      <c r="E39" s="255"/>
      <c r="F39" s="255"/>
      <c r="G39" s="255"/>
      <c r="H39" s="255"/>
      <c r="I39" s="255"/>
      <c r="J39" s="255"/>
      <c r="K39" s="255"/>
      <c r="L39" s="255"/>
      <c r="M39" s="255"/>
      <c r="N39" s="255"/>
      <c r="O39" s="255"/>
      <c r="P39" s="255"/>
      <c r="Q39" s="255"/>
      <c r="R39" s="255"/>
      <c r="S39" s="255"/>
      <c r="T39" s="255"/>
      <c r="U39" s="256"/>
    </row>
    <row r="40" spans="1:21" ht="15" customHeight="1">
      <c r="A40" s="257"/>
      <c r="B40" s="257"/>
      <c r="C40" s="257"/>
      <c r="D40" s="257"/>
      <c r="E40" s="257"/>
      <c r="F40" s="257"/>
      <c r="G40" s="257"/>
      <c r="H40" s="257"/>
      <c r="I40" s="257"/>
      <c r="J40" s="257"/>
      <c r="K40" s="257"/>
      <c r="L40" s="257"/>
      <c r="M40" s="257"/>
      <c r="N40" s="257"/>
      <c r="O40" s="257"/>
      <c r="P40" s="257"/>
      <c r="Q40" s="257"/>
      <c r="R40" s="257"/>
      <c r="S40" s="257"/>
      <c r="T40" s="257"/>
      <c r="U40" s="257"/>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6" t="s">
        <v>200</v>
      </c>
      <c r="B42" s="252"/>
      <c r="C42" s="252"/>
      <c r="D42" s="252"/>
      <c r="E42" s="252"/>
      <c r="F42" s="252"/>
      <c r="G42" s="252"/>
      <c r="H42" s="252"/>
      <c r="I42" s="252"/>
      <c r="J42" s="252"/>
      <c r="K42" s="252"/>
      <c r="L42" s="252"/>
      <c r="M42" s="252"/>
      <c r="N42" s="252"/>
      <c r="O42" s="252"/>
      <c r="P42" s="252"/>
      <c r="Q42" s="252"/>
      <c r="R42" s="252"/>
      <c r="S42" s="252"/>
      <c r="T42" s="252"/>
      <c r="U42" s="253"/>
    </row>
    <row r="43" spans="1:21" s="206" customFormat="1" ht="15" customHeight="1">
      <c r="A43" s="240"/>
      <c r="B43" s="93"/>
      <c r="C43" s="93"/>
      <c r="D43" s="93"/>
      <c r="E43" s="93"/>
      <c r="F43" s="93"/>
      <c r="G43" s="93"/>
      <c r="H43" s="93"/>
      <c r="I43" s="93"/>
      <c r="J43" s="93"/>
      <c r="K43" s="93"/>
      <c r="L43" s="93"/>
      <c r="M43" s="93"/>
      <c r="N43" s="93"/>
      <c r="O43" s="93"/>
      <c r="P43" s="93"/>
      <c r="Q43" s="93"/>
      <c r="R43" s="93"/>
      <c r="S43" s="93"/>
      <c r="T43" s="93"/>
      <c r="U43" s="241"/>
    </row>
    <row r="44" spans="1:21" s="207" customFormat="1" ht="15" customHeight="1">
      <c r="A44" s="242" t="s">
        <v>283</v>
      </c>
      <c r="B44" s="243"/>
      <c r="C44" s="243"/>
      <c r="D44" s="243"/>
      <c r="E44" s="243"/>
      <c r="F44" s="243"/>
      <c r="G44" s="243"/>
      <c r="H44" s="243"/>
      <c r="I44" s="243"/>
      <c r="J44" s="243"/>
      <c r="K44" s="243"/>
      <c r="L44" s="243"/>
      <c r="M44" s="243"/>
      <c r="N44" s="243"/>
      <c r="O44" s="243"/>
      <c r="P44" s="243"/>
      <c r="Q44" s="243"/>
      <c r="R44" s="243"/>
      <c r="S44" s="243"/>
      <c r="T44" s="243"/>
      <c r="U44" s="244"/>
    </row>
    <row r="45" spans="1:21" s="207" customFormat="1" ht="15" customHeight="1">
      <c r="A45" s="242" t="s">
        <v>254</v>
      </c>
      <c r="B45" s="243"/>
      <c r="C45" s="243"/>
      <c r="D45" s="243"/>
      <c r="E45" s="243"/>
      <c r="F45" s="243"/>
      <c r="G45" s="243"/>
      <c r="H45" s="243"/>
      <c r="I45" s="243"/>
      <c r="J45" s="243"/>
      <c r="K45" s="243"/>
      <c r="L45" s="243"/>
      <c r="M45" s="243"/>
      <c r="N45" s="243"/>
      <c r="O45" s="243"/>
      <c r="P45" s="243"/>
      <c r="Q45" s="243"/>
      <c r="R45" s="243"/>
      <c r="S45" s="243"/>
      <c r="T45" s="243"/>
      <c r="U45" s="244"/>
    </row>
    <row r="46" spans="1:21" s="207" customFormat="1" ht="7.5" customHeight="1">
      <c r="A46" s="242"/>
      <c r="B46" s="243"/>
      <c r="C46" s="243"/>
      <c r="D46" s="243"/>
      <c r="E46" s="349" t="s">
        <v>201</v>
      </c>
      <c r="F46" s="349"/>
      <c r="G46" s="349"/>
      <c r="H46" s="349"/>
      <c r="I46" s="349"/>
      <c r="J46" s="349"/>
      <c r="K46" s="349"/>
      <c r="L46" s="349"/>
      <c r="M46" s="349"/>
      <c r="N46" s="349"/>
      <c r="O46" s="349"/>
      <c r="P46" s="349"/>
      <c r="Q46" s="349"/>
      <c r="R46" s="349"/>
      <c r="S46" s="349"/>
      <c r="T46" s="349"/>
      <c r="U46" s="350"/>
    </row>
    <row r="47" spans="1:21" s="207" customFormat="1" ht="18.75" customHeight="1">
      <c r="A47" s="242"/>
      <c r="B47" s="346" t="s">
        <v>197</v>
      </c>
      <c r="C47" s="347"/>
      <c r="D47" s="348"/>
      <c r="E47" s="349"/>
      <c r="F47" s="349"/>
      <c r="G47" s="349"/>
      <c r="H47" s="349"/>
      <c r="I47" s="349"/>
      <c r="J47" s="349"/>
      <c r="K47" s="349"/>
      <c r="L47" s="349"/>
      <c r="M47" s="349"/>
      <c r="N47" s="349"/>
      <c r="O47" s="349"/>
      <c r="P47" s="349"/>
      <c r="Q47" s="349"/>
      <c r="R47" s="349"/>
      <c r="S47" s="349"/>
      <c r="T47" s="349"/>
      <c r="U47" s="350"/>
    </row>
    <row r="48" spans="1:21" ht="15" customHeight="1">
      <c r="A48" s="254"/>
      <c r="B48" s="255"/>
      <c r="C48" s="255"/>
      <c r="D48" s="255"/>
      <c r="E48" s="351"/>
      <c r="F48" s="351"/>
      <c r="G48" s="351"/>
      <c r="H48" s="351"/>
      <c r="I48" s="351"/>
      <c r="J48" s="351"/>
      <c r="K48" s="351"/>
      <c r="L48" s="351"/>
      <c r="M48" s="351"/>
      <c r="N48" s="351"/>
      <c r="O48" s="351"/>
      <c r="P48" s="351"/>
      <c r="Q48" s="351"/>
      <c r="R48" s="351"/>
      <c r="S48" s="351"/>
      <c r="T48" s="351"/>
      <c r="U48" s="352"/>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3" t="s">
        <v>216</v>
      </c>
      <c r="B55" s="234"/>
      <c r="C55" s="234"/>
      <c r="D55" s="234"/>
      <c r="E55" s="234"/>
      <c r="F55" s="234"/>
      <c r="G55" s="234"/>
      <c r="H55" s="234"/>
      <c r="I55" s="234"/>
      <c r="J55" s="234"/>
      <c r="K55" s="234"/>
      <c r="L55" s="234"/>
      <c r="M55" s="234"/>
      <c r="N55" s="234"/>
      <c r="O55" s="234"/>
      <c r="P55" s="234"/>
      <c r="Q55" s="234"/>
      <c r="R55" s="234"/>
      <c r="S55" s="234"/>
      <c r="T55" s="234"/>
      <c r="U55" s="234"/>
    </row>
    <row r="56" spans="1:21" s="208" customFormat="1" ht="11.25" customHeight="1">
      <c r="A56" s="251"/>
      <c r="B56" s="251"/>
      <c r="C56" s="251"/>
      <c r="D56" s="251"/>
      <c r="E56" s="251"/>
      <c r="F56" s="251"/>
      <c r="G56" s="251"/>
      <c r="H56" s="251"/>
      <c r="I56" s="251"/>
      <c r="J56" s="251"/>
      <c r="K56" s="251"/>
      <c r="L56" s="251"/>
      <c r="M56" s="251"/>
      <c r="N56" s="251"/>
      <c r="O56" s="251"/>
      <c r="P56" s="251"/>
      <c r="Q56" s="251"/>
      <c r="R56" s="251"/>
      <c r="S56" s="251"/>
      <c r="T56" s="251"/>
      <c r="U56" s="251"/>
    </row>
    <row r="57" spans="1:21" s="208" customFormat="1" ht="15" customHeight="1">
      <c r="A57" s="258" t="s">
        <v>222</v>
      </c>
      <c r="B57" s="251" t="s">
        <v>218</v>
      </c>
      <c r="C57" s="251"/>
      <c r="D57" s="251"/>
      <c r="E57" s="251"/>
      <c r="F57" s="251"/>
      <c r="G57" s="251"/>
      <c r="H57" s="251"/>
      <c r="I57" s="251"/>
      <c r="J57" s="251"/>
      <c r="K57" s="251"/>
      <c r="L57" s="251"/>
      <c r="M57" s="258"/>
      <c r="N57" s="251"/>
      <c r="O57" s="251"/>
      <c r="P57" s="251"/>
      <c r="Q57" s="251"/>
      <c r="R57" s="251"/>
      <c r="S57" s="251"/>
      <c r="T57" s="251"/>
      <c r="U57" s="251"/>
    </row>
    <row r="58" spans="1:21" s="208" customFormat="1" ht="15" customHeight="1">
      <c r="A58" s="251"/>
      <c r="B58" s="251"/>
      <c r="C58" s="251"/>
      <c r="D58" s="251"/>
      <c r="E58" s="251"/>
      <c r="F58" s="251"/>
      <c r="G58" s="251"/>
      <c r="H58" s="251"/>
      <c r="I58" s="251"/>
      <c r="J58" s="251"/>
      <c r="K58" s="251"/>
      <c r="L58" s="251"/>
      <c r="M58" s="251"/>
      <c r="N58" s="251"/>
      <c r="O58" s="251"/>
      <c r="P58" s="251"/>
      <c r="Q58" s="251"/>
      <c r="R58" s="251"/>
      <c r="S58" s="251"/>
      <c r="T58" s="251"/>
      <c r="U58" s="251"/>
    </row>
    <row r="59" spans="1:21" s="208" customFormat="1" ht="15" customHeight="1">
      <c r="A59" s="251"/>
      <c r="B59" s="251"/>
      <c r="C59" s="251"/>
      <c r="D59" s="251"/>
      <c r="E59" s="251"/>
      <c r="F59" s="251"/>
      <c r="G59" s="251"/>
      <c r="H59" s="251"/>
      <c r="I59" s="251"/>
      <c r="J59" s="251"/>
      <c r="K59" s="251"/>
      <c r="L59" s="251"/>
      <c r="M59" s="251"/>
      <c r="N59" s="251"/>
      <c r="O59" s="251"/>
      <c r="P59" s="251"/>
      <c r="Q59" s="251"/>
      <c r="R59" s="251"/>
      <c r="S59" s="251"/>
      <c r="T59" s="251"/>
      <c r="U59" s="251"/>
    </row>
    <row r="60" spans="1:21" s="208" customFormat="1" ht="15" customHeight="1">
      <c r="A60" s="251"/>
      <c r="B60" s="251"/>
      <c r="C60" s="251"/>
      <c r="D60" s="251"/>
      <c r="E60" s="251"/>
      <c r="F60" s="251"/>
      <c r="G60" s="251"/>
      <c r="H60" s="251"/>
      <c r="I60" s="251"/>
      <c r="J60" s="251"/>
      <c r="K60" s="251"/>
      <c r="L60" s="251"/>
      <c r="M60" s="251"/>
      <c r="N60" s="251"/>
      <c r="O60" s="251"/>
      <c r="P60" s="251"/>
      <c r="Q60" s="251"/>
      <c r="R60" s="251"/>
      <c r="S60" s="251"/>
      <c r="T60" s="251"/>
      <c r="U60" s="251"/>
    </row>
    <row r="61" spans="1:21" s="208" customFormat="1" ht="15" customHeight="1">
      <c r="A61" s="251"/>
      <c r="B61" s="251"/>
      <c r="C61" s="251"/>
      <c r="D61" s="251"/>
      <c r="E61" s="251"/>
      <c r="F61" s="251"/>
      <c r="G61" s="251"/>
      <c r="H61" s="251"/>
      <c r="I61" s="251"/>
      <c r="J61" s="251"/>
      <c r="K61" s="251"/>
      <c r="L61" s="251"/>
      <c r="M61" s="251"/>
      <c r="N61" s="251"/>
      <c r="O61" s="251"/>
      <c r="P61" s="251"/>
      <c r="Q61" s="251"/>
      <c r="R61" s="251"/>
      <c r="S61" s="251"/>
      <c r="T61" s="251"/>
      <c r="U61" s="251"/>
    </row>
    <row r="62" spans="1:21" s="208" customFormat="1" ht="15" customHeight="1">
      <c r="A62" s="251"/>
      <c r="B62" s="251"/>
      <c r="C62" s="251"/>
      <c r="D62" s="251"/>
      <c r="E62" s="251"/>
      <c r="F62" s="251"/>
      <c r="G62" s="251"/>
      <c r="H62" s="251"/>
      <c r="I62" s="251"/>
      <c r="J62" s="251"/>
      <c r="K62" s="251"/>
      <c r="L62" s="251"/>
      <c r="M62" s="251"/>
      <c r="N62" s="251"/>
      <c r="O62" s="251"/>
      <c r="P62" s="251"/>
      <c r="Q62" s="251"/>
      <c r="R62" s="251"/>
      <c r="S62" s="251"/>
      <c r="T62" s="251"/>
      <c r="U62" s="251"/>
    </row>
    <row r="63" spans="1:21" s="208" customFormat="1" ht="15" customHeight="1">
      <c r="A63" s="251"/>
      <c r="B63" s="251"/>
      <c r="C63" s="251"/>
      <c r="D63" s="251"/>
      <c r="E63" s="251"/>
      <c r="F63" s="251"/>
      <c r="G63" s="251"/>
      <c r="H63" s="251"/>
      <c r="I63" s="251"/>
      <c r="J63" s="251"/>
      <c r="K63" s="251"/>
      <c r="L63" s="251"/>
      <c r="M63" s="251"/>
      <c r="N63" s="251"/>
      <c r="O63" s="251"/>
      <c r="P63" s="251"/>
      <c r="Q63" s="251"/>
      <c r="R63" s="251"/>
      <c r="S63" s="251"/>
      <c r="T63" s="251"/>
      <c r="U63" s="251"/>
    </row>
    <row r="64" spans="1:21" s="208" customFormat="1" ht="15" customHeight="1">
      <c r="A64" s="251"/>
      <c r="B64" s="251"/>
      <c r="C64" s="251"/>
      <c r="D64" s="251"/>
      <c r="E64" s="251"/>
      <c r="F64" s="251"/>
      <c r="G64" s="251"/>
      <c r="H64" s="251"/>
      <c r="I64" s="251"/>
      <c r="J64" s="251"/>
      <c r="K64" s="251"/>
      <c r="L64" s="251"/>
      <c r="M64" s="251"/>
      <c r="N64" s="251"/>
      <c r="O64" s="251"/>
      <c r="P64" s="251"/>
      <c r="Q64" s="251"/>
      <c r="R64" s="251"/>
      <c r="S64" s="251"/>
      <c r="T64" s="251"/>
      <c r="U64" s="251"/>
    </row>
    <row r="65" spans="1:21" s="208" customFormat="1" ht="15" customHeight="1">
      <c r="A65" s="251"/>
      <c r="B65" s="251"/>
      <c r="C65" s="251"/>
      <c r="D65" s="251"/>
      <c r="E65" s="251"/>
      <c r="F65" s="251"/>
      <c r="G65" s="251"/>
      <c r="H65" s="251"/>
      <c r="I65" s="251"/>
      <c r="J65" s="251"/>
      <c r="K65" s="251"/>
      <c r="L65" s="251"/>
      <c r="M65" s="251"/>
      <c r="N65" s="251"/>
      <c r="O65" s="251"/>
      <c r="P65" s="251"/>
      <c r="Q65" s="251"/>
      <c r="R65" s="251"/>
      <c r="S65" s="251"/>
      <c r="T65" s="251"/>
      <c r="U65" s="251"/>
    </row>
    <row r="66" spans="1:21" s="208" customFormat="1" ht="15" customHeight="1">
      <c r="A66" s="258" t="s">
        <v>223</v>
      </c>
      <c r="B66" s="251" t="s">
        <v>219</v>
      </c>
      <c r="C66" s="251"/>
      <c r="D66" s="251"/>
      <c r="E66" s="251"/>
      <c r="F66" s="251"/>
      <c r="G66" s="251"/>
      <c r="H66" s="251"/>
      <c r="I66" s="251"/>
      <c r="J66" s="251"/>
      <c r="K66" s="251"/>
      <c r="L66" s="251"/>
      <c r="M66" s="251"/>
      <c r="N66" s="251"/>
      <c r="O66" s="251"/>
      <c r="P66" s="251"/>
      <c r="Q66" s="251"/>
      <c r="R66" s="251"/>
      <c r="S66" s="251"/>
      <c r="T66" s="251"/>
      <c r="U66" s="251"/>
    </row>
    <row r="67" spans="1:21" s="208" customFormat="1" ht="7.5" customHeight="1">
      <c r="A67" s="258"/>
      <c r="B67" s="251"/>
      <c r="C67" s="251"/>
      <c r="D67" s="251"/>
      <c r="E67" s="251"/>
      <c r="F67" s="251"/>
      <c r="G67" s="251"/>
      <c r="H67" s="251"/>
      <c r="I67" s="251"/>
      <c r="J67" s="251"/>
      <c r="K67" s="251"/>
      <c r="L67" s="251"/>
      <c r="M67" s="251"/>
      <c r="N67" s="251"/>
      <c r="O67" s="251"/>
      <c r="P67" s="251"/>
      <c r="Q67" s="251"/>
      <c r="R67" s="251"/>
      <c r="S67" s="251"/>
      <c r="T67" s="251"/>
      <c r="U67" s="251"/>
    </row>
    <row r="68" spans="1:21" s="208" customFormat="1" ht="15" customHeight="1">
      <c r="A68" s="251"/>
      <c r="B68" s="251"/>
      <c r="C68" s="251"/>
      <c r="D68" s="251"/>
      <c r="E68" s="251"/>
      <c r="F68" s="251"/>
      <c r="G68" s="251"/>
      <c r="H68" s="251"/>
      <c r="I68" s="251"/>
      <c r="J68" s="251"/>
      <c r="K68" s="251"/>
      <c r="L68" s="251"/>
      <c r="M68" s="251"/>
      <c r="N68" s="251"/>
      <c r="O68" s="251"/>
      <c r="P68" s="251"/>
      <c r="Q68" s="251"/>
      <c r="R68" s="251"/>
      <c r="S68" s="251"/>
      <c r="T68" s="251"/>
      <c r="U68" s="251"/>
    </row>
    <row r="69" spans="1:21" s="208" customFormat="1" ht="15" customHeight="1">
      <c r="A69" s="251"/>
      <c r="B69" s="251"/>
      <c r="C69" s="251"/>
      <c r="D69" s="251"/>
      <c r="E69" s="251"/>
      <c r="F69" s="251"/>
      <c r="G69" s="251"/>
      <c r="H69" s="251"/>
      <c r="I69" s="251"/>
      <c r="J69" s="251"/>
      <c r="K69" s="251"/>
      <c r="L69" s="251"/>
      <c r="M69" s="251"/>
      <c r="N69" s="251"/>
      <c r="O69" s="251"/>
      <c r="P69" s="251"/>
      <c r="Q69" s="251"/>
      <c r="R69" s="251"/>
      <c r="S69" s="251"/>
      <c r="T69" s="251"/>
      <c r="U69" s="251"/>
    </row>
    <row r="70" spans="1:21" s="208" customFormat="1" ht="15" customHeight="1">
      <c r="A70" s="251"/>
      <c r="B70" s="251"/>
      <c r="C70" s="251"/>
      <c r="D70" s="251"/>
      <c r="E70" s="251"/>
      <c r="F70" s="251"/>
      <c r="G70" s="251"/>
      <c r="H70" s="251"/>
      <c r="I70" s="251"/>
      <c r="J70" s="251"/>
      <c r="K70" s="251"/>
      <c r="L70" s="251"/>
      <c r="M70" s="251"/>
      <c r="N70" s="251"/>
      <c r="O70" s="251"/>
      <c r="P70" s="251"/>
      <c r="Q70" s="251"/>
      <c r="R70" s="251"/>
      <c r="S70" s="251"/>
      <c r="T70" s="251"/>
      <c r="U70" s="251"/>
    </row>
    <row r="71" spans="1:21" s="208" customFormat="1" ht="15" customHeight="1">
      <c r="A71" s="251"/>
      <c r="B71" s="251"/>
      <c r="C71" s="251"/>
      <c r="D71" s="251"/>
      <c r="E71" s="251"/>
      <c r="F71" s="251"/>
      <c r="G71" s="251"/>
      <c r="H71" s="251"/>
      <c r="I71" s="251"/>
      <c r="J71" s="251"/>
      <c r="K71" s="251"/>
      <c r="L71" s="251"/>
      <c r="M71" s="251"/>
      <c r="N71" s="251"/>
      <c r="O71" s="251"/>
      <c r="P71" s="251"/>
      <c r="Q71" s="251"/>
      <c r="R71" s="251"/>
      <c r="S71" s="251"/>
      <c r="T71" s="251"/>
      <c r="U71" s="251"/>
    </row>
    <row r="72" spans="1:21" s="208" customFormat="1" ht="15" customHeight="1">
      <c r="A72" s="251"/>
      <c r="B72" s="251"/>
      <c r="C72" s="251"/>
      <c r="D72" s="251"/>
      <c r="E72" s="251"/>
      <c r="F72" s="251"/>
      <c r="G72" s="251"/>
      <c r="H72" s="251"/>
      <c r="I72" s="251"/>
      <c r="J72" s="251"/>
      <c r="K72" s="251"/>
      <c r="L72" s="251"/>
      <c r="M72" s="251"/>
      <c r="N72" s="251"/>
      <c r="O72" s="251"/>
      <c r="P72" s="251"/>
      <c r="Q72" s="251"/>
      <c r="R72" s="251"/>
      <c r="S72" s="251"/>
      <c r="T72" s="251"/>
      <c r="U72" s="251"/>
    </row>
    <row r="73" spans="1:21" s="208" customFormat="1" ht="15" customHeight="1">
      <c r="A73" s="251"/>
      <c r="B73" s="251"/>
      <c r="C73" s="251"/>
      <c r="D73" s="251"/>
      <c r="E73" s="251"/>
      <c r="F73" s="251"/>
      <c r="G73" s="251"/>
      <c r="H73" s="251"/>
      <c r="I73" s="251"/>
      <c r="J73" s="251"/>
      <c r="K73" s="251"/>
      <c r="L73" s="251"/>
      <c r="M73" s="251"/>
      <c r="N73" s="251"/>
      <c r="O73" s="251"/>
      <c r="P73" s="251"/>
      <c r="Q73" s="251"/>
      <c r="R73" s="251"/>
      <c r="S73" s="251"/>
      <c r="T73" s="251"/>
      <c r="U73" s="251"/>
    </row>
    <row r="74" spans="1:21" s="208" customFormat="1" ht="15" customHeight="1">
      <c r="A74" s="251"/>
      <c r="B74" s="251"/>
      <c r="C74" s="251"/>
      <c r="D74" s="251"/>
      <c r="E74" s="251"/>
      <c r="F74" s="251"/>
      <c r="G74" s="251"/>
      <c r="H74" s="251"/>
      <c r="I74" s="251"/>
      <c r="J74" s="251"/>
      <c r="K74" s="251"/>
      <c r="L74" s="251"/>
      <c r="M74" s="251"/>
      <c r="N74" s="251"/>
      <c r="O74" s="251"/>
      <c r="P74" s="251"/>
      <c r="Q74" s="251"/>
      <c r="R74" s="251"/>
      <c r="S74" s="251"/>
      <c r="T74" s="251"/>
      <c r="U74" s="251"/>
    </row>
    <row r="75" spans="1:21" s="208" customFormat="1" ht="15" customHeight="1">
      <c r="A75" s="251"/>
      <c r="B75" s="251"/>
      <c r="C75" s="251"/>
      <c r="D75" s="251"/>
      <c r="E75" s="251"/>
      <c r="F75" s="251"/>
      <c r="G75" s="251"/>
      <c r="H75" s="251"/>
      <c r="I75" s="251"/>
      <c r="J75" s="251"/>
      <c r="K75" s="251"/>
      <c r="L75" s="251"/>
      <c r="M75" s="251"/>
      <c r="N75" s="251"/>
      <c r="O75" s="251"/>
      <c r="P75" s="251"/>
      <c r="Q75" s="251"/>
      <c r="R75" s="251"/>
      <c r="S75" s="251"/>
      <c r="T75" s="251"/>
      <c r="U75" s="251"/>
    </row>
    <row r="76" spans="1:21" s="208" customFormat="1" ht="15" customHeight="1">
      <c r="A76" s="251"/>
      <c r="B76" s="251"/>
      <c r="C76" s="251"/>
      <c r="D76" s="251"/>
      <c r="E76" s="251"/>
      <c r="F76" s="251"/>
      <c r="G76" s="251"/>
      <c r="H76" s="251"/>
      <c r="I76" s="251"/>
      <c r="J76" s="251"/>
      <c r="K76" s="251"/>
      <c r="L76" s="251"/>
      <c r="M76" s="251"/>
      <c r="N76" s="251"/>
      <c r="O76" s="251"/>
      <c r="P76" s="251"/>
      <c r="Q76" s="251"/>
      <c r="R76" s="251"/>
      <c r="S76" s="251"/>
      <c r="T76" s="251"/>
      <c r="U76" s="251"/>
    </row>
    <row r="77" spans="1:21" s="208" customFormat="1" ht="18.75" customHeight="1">
      <c r="A77" s="246"/>
      <c r="B77" s="259"/>
      <c r="C77" s="259"/>
      <c r="D77" s="259"/>
      <c r="E77" s="260"/>
      <c r="F77" s="260"/>
      <c r="G77" s="260"/>
      <c r="H77" s="260"/>
      <c r="I77" s="260"/>
      <c r="J77" s="260"/>
      <c r="K77" s="260"/>
      <c r="L77" s="260"/>
      <c r="M77" s="260"/>
      <c r="N77" s="260"/>
      <c r="O77" s="260"/>
      <c r="P77" s="260"/>
      <c r="Q77" s="260"/>
      <c r="R77" s="260"/>
      <c r="S77" s="260"/>
      <c r="T77" s="260"/>
      <c r="U77" s="260"/>
    </row>
    <row r="78" spans="1:21" s="208" customFormat="1" ht="18.75" customHeight="1">
      <c r="A78" s="246"/>
      <c r="B78" s="259"/>
      <c r="C78" s="259"/>
      <c r="D78" s="259"/>
      <c r="E78" s="260"/>
      <c r="F78" s="260"/>
      <c r="G78" s="260"/>
      <c r="H78" s="260"/>
      <c r="I78" s="260"/>
      <c r="J78" s="260"/>
      <c r="K78" s="260"/>
      <c r="L78" s="260"/>
      <c r="M78" s="260"/>
      <c r="N78" s="260"/>
      <c r="O78" s="260"/>
      <c r="P78" s="260"/>
      <c r="Q78" s="260"/>
      <c r="R78" s="260"/>
      <c r="S78" s="260"/>
      <c r="T78" s="260"/>
      <c r="U78" s="260"/>
    </row>
    <row r="79" spans="1:21" s="37" customFormat="1" ht="23.25" customHeight="1" thickBot="1">
      <c r="A79" s="233" t="s">
        <v>217</v>
      </c>
      <c r="B79" s="234"/>
      <c r="C79" s="234"/>
      <c r="D79" s="234"/>
      <c r="E79" s="234"/>
      <c r="F79" s="234"/>
      <c r="G79" s="234"/>
      <c r="H79" s="234"/>
      <c r="I79" s="234"/>
      <c r="J79" s="234"/>
      <c r="K79" s="234"/>
      <c r="L79" s="234"/>
      <c r="M79" s="234"/>
      <c r="N79" s="234"/>
      <c r="O79" s="234"/>
      <c r="P79" s="234"/>
      <c r="Q79" s="234"/>
      <c r="R79" s="234"/>
      <c r="S79" s="234"/>
      <c r="T79" s="234"/>
      <c r="U79" s="234"/>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6" t="s">
        <v>202</v>
      </c>
      <c r="B81" s="252"/>
      <c r="C81" s="252"/>
      <c r="D81" s="252"/>
      <c r="E81" s="252"/>
      <c r="F81" s="252"/>
      <c r="G81" s="252"/>
      <c r="H81" s="252"/>
      <c r="I81" s="252"/>
      <c r="J81" s="252"/>
      <c r="K81" s="252"/>
      <c r="L81" s="252"/>
      <c r="M81" s="252"/>
      <c r="N81" s="252"/>
      <c r="O81" s="252"/>
      <c r="P81" s="252"/>
      <c r="Q81" s="252"/>
      <c r="R81" s="252"/>
      <c r="S81" s="252"/>
      <c r="T81" s="252"/>
      <c r="U81" s="253"/>
    </row>
    <row r="82" spans="1:21" s="206" customFormat="1" ht="7.5" customHeight="1">
      <c r="A82" s="240"/>
      <c r="B82" s="93"/>
      <c r="C82" s="93"/>
      <c r="D82" s="93"/>
      <c r="E82" s="93"/>
      <c r="F82" s="93"/>
      <c r="G82" s="93"/>
      <c r="H82" s="93"/>
      <c r="I82" s="93"/>
      <c r="J82" s="93"/>
      <c r="K82" s="93"/>
      <c r="L82" s="93"/>
      <c r="M82" s="93"/>
      <c r="N82" s="93"/>
      <c r="O82" s="93"/>
      <c r="P82" s="93"/>
      <c r="Q82" s="93"/>
      <c r="R82" s="93"/>
      <c r="S82" s="93"/>
      <c r="T82" s="93"/>
      <c r="U82" s="241"/>
    </row>
    <row r="83" spans="1:21" s="207" customFormat="1" ht="15" customHeight="1">
      <c r="A83" s="242" t="s">
        <v>203</v>
      </c>
      <c r="B83" s="243"/>
      <c r="C83" s="243"/>
      <c r="D83" s="243"/>
      <c r="E83" s="243"/>
      <c r="F83" s="243"/>
      <c r="G83" s="243"/>
      <c r="H83" s="243"/>
      <c r="I83" s="243"/>
      <c r="J83" s="243"/>
      <c r="K83" s="243"/>
      <c r="L83" s="243"/>
      <c r="M83" s="243"/>
      <c r="N83" s="243"/>
      <c r="O83" s="243"/>
      <c r="P83" s="243"/>
      <c r="Q83" s="243"/>
      <c r="R83" s="243"/>
      <c r="S83" s="243"/>
      <c r="T83" s="243"/>
      <c r="U83" s="244"/>
    </row>
    <row r="84" spans="1:21" s="207" customFormat="1" ht="15" customHeight="1">
      <c r="A84" s="242" t="s">
        <v>204</v>
      </c>
      <c r="B84" s="243"/>
      <c r="C84" s="243"/>
      <c r="D84" s="243"/>
      <c r="E84" s="243"/>
      <c r="F84" s="243"/>
      <c r="G84" s="243"/>
      <c r="H84" s="243"/>
      <c r="I84" s="243"/>
      <c r="J84" s="243"/>
      <c r="K84" s="243"/>
      <c r="L84" s="243"/>
      <c r="M84" s="243"/>
      <c r="N84" s="243"/>
      <c r="O84" s="243"/>
      <c r="P84" s="243"/>
      <c r="Q84" s="243"/>
      <c r="R84" s="243"/>
      <c r="S84" s="243"/>
      <c r="T84" s="243"/>
      <c r="U84" s="244"/>
    </row>
    <row r="85" spans="1:21" s="207" customFormat="1" ht="7.5" customHeight="1">
      <c r="A85" s="242"/>
      <c r="B85" s="243"/>
      <c r="C85" s="243"/>
      <c r="D85" s="243"/>
      <c r="E85" s="260"/>
      <c r="F85" s="260"/>
      <c r="G85" s="260"/>
      <c r="H85" s="260"/>
      <c r="I85" s="260"/>
      <c r="J85" s="260"/>
      <c r="K85" s="260"/>
      <c r="L85" s="260"/>
      <c r="M85" s="260"/>
      <c r="N85" s="260"/>
      <c r="O85" s="260"/>
      <c r="P85" s="260"/>
      <c r="Q85" s="260"/>
      <c r="R85" s="260"/>
      <c r="S85" s="260"/>
      <c r="T85" s="260"/>
      <c r="U85" s="261"/>
    </row>
    <row r="86" spans="1:21" s="207" customFormat="1" ht="18.75" customHeight="1">
      <c r="A86" s="242"/>
      <c r="B86" s="346" t="s">
        <v>205</v>
      </c>
      <c r="C86" s="347"/>
      <c r="D86" s="348"/>
      <c r="E86" s="260"/>
      <c r="F86" s="365"/>
      <c r="G86" s="366"/>
      <c r="H86" s="366"/>
      <c r="I86" s="366"/>
      <c r="J86" s="366"/>
      <c r="K86" s="366"/>
      <c r="L86" s="366"/>
      <c r="M86" s="366"/>
      <c r="N86" s="366"/>
      <c r="O86" s="366"/>
      <c r="P86" s="366"/>
      <c r="Q86" s="366"/>
      <c r="R86" s="366"/>
      <c r="S86" s="367"/>
      <c r="T86" s="262"/>
      <c r="U86" s="263"/>
    </row>
    <row r="87" spans="1:21" s="207" customFormat="1" ht="7.5" customHeight="1">
      <c r="A87" s="242"/>
      <c r="B87" s="95"/>
      <c r="C87" s="95"/>
      <c r="D87" s="95"/>
      <c r="E87" s="260"/>
      <c r="F87" s="264"/>
      <c r="G87" s="265"/>
      <c r="H87" s="265"/>
      <c r="I87" s="265"/>
      <c r="J87" s="265"/>
      <c r="K87" s="265"/>
      <c r="L87" s="265"/>
      <c r="M87" s="265"/>
      <c r="N87" s="265"/>
      <c r="O87" s="265"/>
      <c r="P87" s="265"/>
      <c r="Q87" s="265"/>
      <c r="R87" s="265"/>
      <c r="S87" s="265"/>
      <c r="T87" s="265"/>
      <c r="U87" s="266"/>
    </row>
    <row r="88" spans="1:21" s="207" customFormat="1" ht="18.75" customHeight="1">
      <c r="A88" s="242"/>
      <c r="B88" s="346" t="s">
        <v>206</v>
      </c>
      <c r="C88" s="347"/>
      <c r="D88" s="348"/>
      <c r="E88" s="260"/>
      <c r="F88" s="365"/>
      <c r="G88" s="366"/>
      <c r="H88" s="366"/>
      <c r="I88" s="366"/>
      <c r="J88" s="366"/>
      <c r="K88" s="366"/>
      <c r="L88" s="366"/>
      <c r="M88" s="366"/>
      <c r="N88" s="366"/>
      <c r="O88" s="366"/>
      <c r="P88" s="366"/>
      <c r="Q88" s="366"/>
      <c r="R88" s="366"/>
      <c r="S88" s="367"/>
      <c r="T88" s="267"/>
      <c r="U88" s="261"/>
    </row>
    <row r="89" spans="1:21" ht="11.25" customHeight="1">
      <c r="A89" s="254"/>
      <c r="B89" s="268"/>
      <c r="C89" s="268"/>
      <c r="D89" s="268"/>
      <c r="E89" s="269"/>
      <c r="F89" s="269"/>
      <c r="G89" s="269"/>
      <c r="H89" s="269"/>
      <c r="I89" s="269"/>
      <c r="J89" s="269"/>
      <c r="K89" s="269"/>
      <c r="L89" s="269"/>
      <c r="M89" s="269"/>
      <c r="N89" s="269"/>
      <c r="O89" s="269"/>
      <c r="P89" s="269"/>
      <c r="Q89" s="269"/>
      <c r="R89" s="269"/>
      <c r="S89" s="269"/>
      <c r="T89" s="269"/>
      <c r="U89" s="270"/>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6" t="s">
        <v>207</v>
      </c>
      <c r="B91" s="252"/>
      <c r="C91" s="252"/>
      <c r="D91" s="252"/>
      <c r="E91" s="252"/>
      <c r="F91" s="252"/>
      <c r="G91" s="252"/>
      <c r="H91" s="252"/>
      <c r="I91" s="252"/>
      <c r="J91" s="252"/>
      <c r="K91" s="252"/>
      <c r="L91" s="252"/>
      <c r="M91" s="252"/>
      <c r="N91" s="252"/>
      <c r="O91" s="252"/>
      <c r="P91" s="252"/>
      <c r="Q91" s="252"/>
      <c r="R91" s="252"/>
      <c r="S91" s="252"/>
      <c r="T91" s="252"/>
      <c r="U91" s="253"/>
    </row>
    <row r="92" spans="1:21" ht="11.25" customHeight="1">
      <c r="A92" s="240"/>
      <c r="B92" s="93"/>
      <c r="C92" s="93"/>
      <c r="D92" s="93"/>
      <c r="E92" s="93"/>
      <c r="F92" s="93"/>
      <c r="G92" s="93"/>
      <c r="H92" s="93"/>
      <c r="I92" s="93"/>
      <c r="J92" s="93"/>
      <c r="K92" s="93"/>
      <c r="L92" s="93"/>
      <c r="M92" s="93"/>
      <c r="N92" s="93"/>
      <c r="O92" s="93"/>
      <c r="P92" s="93"/>
      <c r="Q92" s="93"/>
      <c r="R92" s="93"/>
      <c r="S92" s="93"/>
      <c r="T92" s="93"/>
      <c r="U92" s="241"/>
    </row>
    <row r="93" spans="1:21" ht="18.75" customHeight="1">
      <c r="A93" s="242"/>
      <c r="B93" s="335" t="s">
        <v>208</v>
      </c>
      <c r="C93" s="336"/>
      <c r="D93" s="336"/>
      <c r="E93" s="336"/>
      <c r="F93" s="337"/>
      <c r="G93" s="6"/>
      <c r="H93" s="335" t="s">
        <v>209</v>
      </c>
      <c r="I93" s="336"/>
      <c r="J93" s="336"/>
      <c r="K93" s="336"/>
      <c r="L93" s="337"/>
      <c r="M93" s="6"/>
      <c r="N93" s="335" t="s">
        <v>210</v>
      </c>
      <c r="O93" s="336"/>
      <c r="P93" s="336"/>
      <c r="Q93" s="336"/>
      <c r="R93" s="337"/>
      <c r="S93" s="6"/>
      <c r="T93" s="6"/>
      <c r="U93" s="261"/>
    </row>
    <row r="94" spans="1:21" s="209" customFormat="1" ht="18" customHeight="1">
      <c r="A94" s="271"/>
      <c r="B94" s="355" t="s">
        <v>211</v>
      </c>
      <c r="C94" s="356"/>
      <c r="D94" s="356"/>
      <c r="E94" s="357" t="s">
        <v>224</v>
      </c>
      <c r="F94" s="358"/>
      <c r="G94" s="5"/>
      <c r="H94" s="355" t="s">
        <v>211</v>
      </c>
      <c r="I94" s="356"/>
      <c r="J94" s="356"/>
      <c r="K94" s="357" t="s">
        <v>26</v>
      </c>
      <c r="L94" s="358"/>
      <c r="M94" s="5"/>
      <c r="N94" s="355" t="s">
        <v>211</v>
      </c>
      <c r="O94" s="356"/>
      <c r="P94" s="356"/>
      <c r="Q94" s="357" t="s">
        <v>225</v>
      </c>
      <c r="R94" s="358"/>
      <c r="S94" s="5"/>
      <c r="T94" s="5"/>
      <c r="U94" s="272"/>
    </row>
    <row r="95" spans="1:21" s="209" customFormat="1" ht="18" customHeight="1">
      <c r="A95" s="271"/>
      <c r="B95" s="361" t="s">
        <v>212</v>
      </c>
      <c r="C95" s="362"/>
      <c r="D95" s="362"/>
      <c r="E95" s="363" t="s">
        <v>225</v>
      </c>
      <c r="F95" s="364"/>
      <c r="G95" s="5"/>
      <c r="H95" s="361" t="s">
        <v>212</v>
      </c>
      <c r="I95" s="362"/>
      <c r="J95" s="362"/>
      <c r="K95" s="363" t="s">
        <v>226</v>
      </c>
      <c r="L95" s="364"/>
      <c r="M95" s="5"/>
      <c r="N95" s="361" t="s">
        <v>212</v>
      </c>
      <c r="O95" s="362"/>
      <c r="P95" s="362"/>
      <c r="Q95" s="353" t="s">
        <v>225</v>
      </c>
      <c r="R95" s="354"/>
      <c r="S95" s="5"/>
      <c r="T95" s="5"/>
      <c r="U95" s="272"/>
    </row>
    <row r="96" spans="1:21" ht="18" customHeight="1">
      <c r="A96" s="242"/>
      <c r="B96" s="372" t="s">
        <v>213</v>
      </c>
      <c r="C96" s="373"/>
      <c r="D96" s="373"/>
      <c r="E96" s="359" t="s">
        <v>224</v>
      </c>
      <c r="F96" s="360"/>
      <c r="G96" s="6"/>
      <c r="H96" s="372" t="s">
        <v>213</v>
      </c>
      <c r="I96" s="373"/>
      <c r="J96" s="373"/>
      <c r="K96" s="359" t="s">
        <v>224</v>
      </c>
      <c r="L96" s="360"/>
      <c r="M96" s="6"/>
      <c r="N96" s="372" t="s">
        <v>213</v>
      </c>
      <c r="O96" s="373"/>
      <c r="P96" s="373"/>
      <c r="Q96" s="359" t="s">
        <v>225</v>
      </c>
      <c r="R96" s="360"/>
      <c r="S96" s="6"/>
      <c r="T96" s="6"/>
      <c r="U96" s="261"/>
    </row>
    <row r="97" spans="1:21" ht="2.25" customHeight="1">
      <c r="A97" s="242"/>
      <c r="B97" s="6"/>
      <c r="C97" s="6"/>
      <c r="D97" s="6"/>
      <c r="E97" s="260"/>
      <c r="F97" s="6"/>
      <c r="G97" s="6"/>
      <c r="H97" s="6"/>
      <c r="I97" s="6"/>
      <c r="J97" s="260"/>
      <c r="K97" s="260"/>
      <c r="L97" s="260"/>
      <c r="M97" s="260"/>
      <c r="N97" s="260"/>
      <c r="O97" s="260"/>
      <c r="P97" s="260"/>
      <c r="Q97" s="260"/>
      <c r="R97" s="260"/>
      <c r="S97" s="6"/>
      <c r="T97" s="6"/>
      <c r="U97" s="261"/>
    </row>
    <row r="98" spans="1:21" ht="15" customHeight="1">
      <c r="A98" s="242"/>
      <c r="B98" s="135" t="s">
        <v>214</v>
      </c>
      <c r="C98" s="95"/>
      <c r="D98" s="95"/>
      <c r="E98" s="260"/>
      <c r="F98" s="273" t="s">
        <v>227</v>
      </c>
      <c r="G98" s="6"/>
      <c r="H98" s="6"/>
      <c r="I98" s="6"/>
      <c r="J98" s="6"/>
      <c r="K98" s="6"/>
      <c r="L98" s="260"/>
      <c r="M98" s="260"/>
      <c r="N98" s="260"/>
      <c r="O98" s="260"/>
      <c r="P98" s="260"/>
      <c r="Q98" s="260"/>
      <c r="R98" s="260"/>
      <c r="S98" s="260"/>
      <c r="T98" s="260"/>
      <c r="U98" s="261"/>
    </row>
    <row r="99" spans="1:21" ht="11.25" customHeight="1">
      <c r="A99" s="254"/>
      <c r="B99" s="268"/>
      <c r="C99" s="268"/>
      <c r="D99" s="268"/>
      <c r="E99" s="269"/>
      <c r="F99" s="269"/>
      <c r="G99" s="269"/>
      <c r="H99" s="269"/>
      <c r="I99" s="269"/>
      <c r="J99" s="269"/>
      <c r="K99" s="269"/>
      <c r="L99" s="269"/>
      <c r="M99" s="269"/>
      <c r="N99" s="269"/>
      <c r="O99" s="269"/>
      <c r="P99" s="269"/>
      <c r="Q99" s="269"/>
      <c r="R99" s="269"/>
      <c r="S99" s="269"/>
      <c r="T99" s="269"/>
      <c r="U99" s="270"/>
    </row>
    <row r="100" spans="1:21" ht="12.7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36" t="s">
        <v>228</v>
      </c>
      <c r="B101" s="252"/>
      <c r="C101" s="252"/>
      <c r="D101" s="252"/>
      <c r="E101" s="252"/>
      <c r="F101" s="252"/>
      <c r="G101" s="252"/>
      <c r="H101" s="252"/>
      <c r="I101" s="252"/>
      <c r="J101" s="252"/>
      <c r="K101" s="252"/>
      <c r="L101" s="252"/>
      <c r="M101" s="252"/>
      <c r="N101" s="252"/>
      <c r="O101" s="252"/>
      <c r="P101" s="252"/>
      <c r="Q101" s="252"/>
      <c r="R101" s="252"/>
      <c r="S101" s="252"/>
      <c r="T101" s="252"/>
      <c r="U101" s="253"/>
    </row>
    <row r="102" spans="1:21" ht="11.25" customHeight="1">
      <c r="A102" s="317"/>
      <c r="B102" s="318"/>
      <c r="C102" s="318"/>
      <c r="D102" s="318"/>
      <c r="E102" s="318"/>
      <c r="F102" s="318"/>
      <c r="G102" s="318"/>
      <c r="H102" s="318"/>
      <c r="I102" s="318"/>
      <c r="J102" s="318"/>
      <c r="K102" s="318"/>
      <c r="L102" s="318"/>
      <c r="M102" s="318"/>
      <c r="N102" s="318"/>
      <c r="O102" s="318"/>
      <c r="P102" s="318"/>
      <c r="Q102" s="318"/>
      <c r="R102" s="318"/>
      <c r="S102" s="318"/>
      <c r="T102" s="318"/>
      <c r="U102" s="319"/>
    </row>
    <row r="103" spans="1:21" s="208" customFormat="1" ht="15" customHeight="1">
      <c r="A103" s="320"/>
      <c r="B103" s="321" t="s">
        <v>229</v>
      </c>
      <c r="C103" s="321"/>
      <c r="D103" s="321"/>
      <c r="E103" s="321"/>
      <c r="F103" s="321"/>
      <c r="G103" s="321"/>
      <c r="H103" s="321"/>
      <c r="I103" s="321"/>
      <c r="J103" s="321"/>
      <c r="K103" s="321"/>
      <c r="L103" s="321"/>
      <c r="M103" s="321"/>
      <c r="N103" s="321"/>
      <c r="O103" s="321"/>
      <c r="P103" s="321"/>
      <c r="Q103" s="321"/>
      <c r="R103" s="321"/>
      <c r="S103" s="321"/>
      <c r="T103" s="321"/>
      <c r="U103" s="322"/>
    </row>
    <row r="104" spans="1:21" s="208" customFormat="1" ht="15" customHeight="1">
      <c r="A104" s="320"/>
      <c r="B104" s="321" t="s">
        <v>230</v>
      </c>
      <c r="C104" s="321"/>
      <c r="D104" s="321"/>
      <c r="E104" s="321" t="s">
        <v>231</v>
      </c>
      <c r="F104" s="321"/>
      <c r="G104" s="321"/>
      <c r="H104" s="321"/>
      <c r="I104" s="321"/>
      <c r="J104" s="321"/>
      <c r="K104" s="321"/>
      <c r="L104" s="321"/>
      <c r="M104" s="321"/>
      <c r="N104" s="321"/>
      <c r="O104" s="321"/>
      <c r="P104" s="321"/>
      <c r="Q104" s="321"/>
      <c r="R104" s="321"/>
      <c r="S104" s="321"/>
      <c r="T104" s="321"/>
      <c r="U104" s="322"/>
    </row>
    <row r="105" spans="1:21" ht="7.5" customHeight="1">
      <c r="A105" s="317"/>
      <c r="B105" s="318"/>
      <c r="C105" s="318"/>
      <c r="D105" s="318"/>
      <c r="E105" s="318"/>
      <c r="F105" s="318"/>
      <c r="G105" s="318"/>
      <c r="H105" s="318"/>
      <c r="I105" s="318"/>
      <c r="J105" s="318"/>
      <c r="K105" s="318"/>
      <c r="L105" s="318"/>
      <c r="M105" s="318"/>
      <c r="N105" s="318"/>
      <c r="O105" s="318"/>
      <c r="P105" s="318"/>
      <c r="Q105" s="318"/>
      <c r="R105" s="318"/>
      <c r="S105" s="318"/>
      <c r="T105" s="318"/>
      <c r="U105" s="319"/>
    </row>
    <row r="106" spans="1:21" ht="21.75" customHeight="1">
      <c r="A106" s="317"/>
      <c r="B106" s="318" t="s">
        <v>232</v>
      </c>
      <c r="C106" s="318"/>
      <c r="D106" s="318" t="s">
        <v>233</v>
      </c>
      <c r="E106" s="318"/>
      <c r="F106" s="368" t="s">
        <v>238</v>
      </c>
      <c r="G106" s="369"/>
      <c r="H106" s="369"/>
      <c r="I106" s="369"/>
      <c r="J106" s="369"/>
      <c r="K106" s="370" t="s">
        <v>234</v>
      </c>
      <c r="L106" s="370"/>
      <c r="M106" s="371" t="s">
        <v>235</v>
      </c>
      <c r="N106" s="371"/>
      <c r="O106" s="371"/>
      <c r="P106" s="371"/>
      <c r="Q106" s="371"/>
      <c r="R106" s="371"/>
      <c r="S106" s="318"/>
      <c r="T106" s="318"/>
      <c r="U106" s="319"/>
    </row>
    <row r="107" spans="1:21" ht="3.75" customHeight="1">
      <c r="A107" s="317"/>
      <c r="B107" s="318"/>
      <c r="C107" s="318"/>
      <c r="D107" s="323"/>
      <c r="E107" s="323"/>
      <c r="F107" s="323"/>
      <c r="G107" s="323"/>
      <c r="H107" s="318"/>
      <c r="I107" s="318"/>
      <c r="J107" s="318"/>
      <c r="K107" s="370"/>
      <c r="L107" s="370"/>
      <c r="M107" s="371"/>
      <c r="N107" s="371"/>
      <c r="O107" s="371"/>
      <c r="P107" s="371"/>
      <c r="Q107" s="371"/>
      <c r="R107" s="371"/>
      <c r="S107" s="318"/>
      <c r="T107" s="318"/>
      <c r="U107" s="319"/>
    </row>
    <row r="108" spans="1:21" ht="21.75" customHeight="1">
      <c r="A108" s="317"/>
      <c r="B108" s="318"/>
      <c r="C108" s="318"/>
      <c r="D108" s="318" t="s">
        <v>236</v>
      </c>
      <c r="E108" s="318"/>
      <c r="F108" s="318" t="s">
        <v>237</v>
      </c>
      <c r="G108" s="318"/>
      <c r="H108" s="318"/>
      <c r="I108" s="318"/>
      <c r="J108" s="318"/>
      <c r="K108" s="370"/>
      <c r="L108" s="370"/>
      <c r="M108" s="371"/>
      <c r="N108" s="371"/>
      <c r="O108" s="371"/>
      <c r="P108" s="371"/>
      <c r="Q108" s="371"/>
      <c r="R108" s="371"/>
      <c r="S108" s="318"/>
      <c r="T108" s="318"/>
      <c r="U108" s="319"/>
    </row>
    <row r="109" spans="1:21" ht="11.25" customHeight="1">
      <c r="A109" s="324"/>
      <c r="B109" s="325"/>
      <c r="C109" s="325"/>
      <c r="D109" s="325"/>
      <c r="E109" s="326"/>
      <c r="F109" s="326"/>
      <c r="G109" s="326"/>
      <c r="H109" s="326"/>
      <c r="I109" s="326"/>
      <c r="J109" s="326"/>
      <c r="K109" s="326"/>
      <c r="L109" s="326"/>
      <c r="M109" s="326"/>
      <c r="N109" s="326"/>
      <c r="O109" s="326"/>
      <c r="P109" s="326"/>
      <c r="Q109" s="326"/>
      <c r="R109" s="326"/>
      <c r="S109" s="326"/>
      <c r="T109" s="326"/>
      <c r="U109" s="327"/>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F86:S86"/>
    <mergeCell ref="F88:S88"/>
    <mergeCell ref="F106:J106"/>
    <mergeCell ref="K106:L108"/>
    <mergeCell ref="M106:R108"/>
    <mergeCell ref="B96:D96"/>
    <mergeCell ref="E96:F96"/>
    <mergeCell ref="H96:J96"/>
    <mergeCell ref="K96:L96"/>
    <mergeCell ref="N96:P96"/>
    <mergeCell ref="Q96:R96"/>
    <mergeCell ref="Q94:R94"/>
    <mergeCell ref="B95:D95"/>
    <mergeCell ref="E95:F95"/>
    <mergeCell ref="H95:J95"/>
    <mergeCell ref="K95:L95"/>
    <mergeCell ref="N95:P95"/>
    <mergeCell ref="E46:U48"/>
    <mergeCell ref="B47:D47"/>
    <mergeCell ref="B86:D86"/>
    <mergeCell ref="B88:D88"/>
    <mergeCell ref="Q95:R95"/>
    <mergeCell ref="B94:D94"/>
    <mergeCell ref="E94:F94"/>
    <mergeCell ref="H94:J94"/>
    <mergeCell ref="K94:L94"/>
    <mergeCell ref="N94:P94"/>
    <mergeCell ref="B93:F93"/>
    <mergeCell ref="H93:L93"/>
    <mergeCell ref="N93:R93"/>
    <mergeCell ref="A1:U1"/>
    <mergeCell ref="A2:U2"/>
    <mergeCell ref="B23:D23"/>
    <mergeCell ref="B25:D25"/>
    <mergeCell ref="B34:D34"/>
    <mergeCell ref="B36:D36"/>
    <mergeCell ref="B38:D38"/>
  </mergeCells>
  <printOptions horizontalCentered="1"/>
  <pageMargins left="0.3937007874015748" right="0.3937007874015748" top="0.5905511811023623" bottom="0.1968503937007874" header="0.3149606299212598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C147"/>
  <sheetViews>
    <sheetView showGridLines="0" zoomScalePageLayoutView="0" workbookViewId="0" topLeftCell="A1">
      <selection activeCell="E10" sqref="E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27" t="s">
        <v>272</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v>44568</v>
      </c>
      <c r="F10" s="505"/>
      <c r="G10" s="505"/>
      <c r="H10" s="505"/>
      <c r="I10" s="506"/>
      <c r="J10" s="701" t="s">
        <v>30</v>
      </c>
      <c r="K10" s="702"/>
      <c r="L10" s="703" t="s">
        <v>346</v>
      </c>
      <c r="M10" s="484">
        <v>0.395833333333334</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v>44568</v>
      </c>
      <c r="F11" s="488"/>
      <c r="G11" s="488"/>
      <c r="H11" s="488"/>
      <c r="I11" s="489"/>
      <c r="J11" s="701"/>
      <c r="K11" s="702"/>
      <c r="L11" s="703" t="s">
        <v>347</v>
      </c>
      <c r="M11" s="516">
        <v>0.395833333333334</v>
      </c>
      <c r="N11" s="517"/>
      <c r="O11" s="517"/>
      <c r="P11" s="518"/>
      <c r="Q11" s="704" t="s">
        <v>1</v>
      </c>
      <c r="R11" s="516">
        <v>0.687500000000004</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105"/>
      <c r="AI18" s="459" t="s">
        <v>44</v>
      </c>
      <c r="AJ18" s="460"/>
      <c r="AK18" s="459" t="s">
        <v>34</v>
      </c>
      <c r="AL18" s="460"/>
      <c r="AM18" s="459" t="s">
        <v>43</v>
      </c>
      <c r="AN18" s="460"/>
    </row>
    <row r="19" spans="1:42" s="77" customFormat="1" ht="41.25" customHeight="1">
      <c r="A19" s="79"/>
      <c r="B19" s="106" t="s">
        <v>36</v>
      </c>
      <c r="C19" s="467" t="s">
        <v>317</v>
      </c>
      <c r="D19" s="468"/>
      <c r="E19" s="468"/>
      <c r="F19" s="468"/>
      <c r="G19" s="468"/>
      <c r="H19" s="468"/>
      <c r="I19" s="468"/>
      <c r="J19" s="468"/>
      <c r="K19" s="468"/>
      <c r="L19" s="468"/>
      <c r="M19" s="468"/>
      <c r="N19" s="468"/>
      <c r="O19" s="591"/>
      <c r="P19" s="592"/>
      <c r="Q19" s="593"/>
      <c r="R19" s="594"/>
      <c r="S19" s="531"/>
      <c r="T19" s="493"/>
      <c r="U19" s="532"/>
      <c r="V19" s="470"/>
      <c r="W19" s="470"/>
      <c r="X19" s="470"/>
      <c r="Y19" s="529"/>
      <c r="Z19" s="529"/>
      <c r="AA19" s="529"/>
      <c r="AB19" s="529"/>
      <c r="AC19" s="530"/>
      <c r="AD19" s="79"/>
      <c r="AF19" s="107" t="s">
        <v>176</v>
      </c>
      <c r="AG19" s="108">
        <v>0.3333333333333333</v>
      </c>
      <c r="AH19" s="109"/>
      <c r="AI19" s="110"/>
      <c r="AJ19" s="111"/>
      <c r="AK19" s="112"/>
      <c r="AL19" s="113"/>
      <c r="AM19" s="112"/>
      <c r="AN19" s="113"/>
      <c r="AP19" s="296"/>
    </row>
    <row r="20" spans="1:42" s="77" customFormat="1" ht="41.25" customHeight="1">
      <c r="A20" s="79"/>
      <c r="B20" s="106" t="s">
        <v>37</v>
      </c>
      <c r="C20" s="467" t="s">
        <v>318</v>
      </c>
      <c r="D20" s="468"/>
      <c r="E20" s="468"/>
      <c r="F20" s="468"/>
      <c r="G20" s="468"/>
      <c r="H20" s="468"/>
      <c r="I20" s="468"/>
      <c r="J20" s="468"/>
      <c r="K20" s="468"/>
      <c r="L20" s="468"/>
      <c r="M20" s="468"/>
      <c r="N20" s="468"/>
      <c r="O20" s="591"/>
      <c r="P20" s="588"/>
      <c r="Q20" s="589"/>
      <c r="R20" s="590"/>
      <c r="S20" s="451"/>
      <c r="T20" s="452"/>
      <c r="U20" s="453"/>
      <c r="V20" s="454"/>
      <c r="W20" s="454"/>
      <c r="X20" s="454"/>
      <c r="Y20" s="439"/>
      <c r="Z20" s="439"/>
      <c r="AA20" s="439"/>
      <c r="AB20" s="439"/>
      <c r="AC20" s="440"/>
      <c r="AD20" s="79"/>
      <c r="AF20" s="114" t="s">
        <v>177</v>
      </c>
      <c r="AG20" s="108">
        <v>0.3368055555555556</v>
      </c>
      <c r="AH20" s="109">
        <v>4</v>
      </c>
      <c r="AI20" s="110" t="s">
        <v>178</v>
      </c>
      <c r="AJ20" s="111" t="s">
        <v>48</v>
      </c>
      <c r="AK20" s="110" t="s">
        <v>55</v>
      </c>
      <c r="AL20" s="115" t="s">
        <v>56</v>
      </c>
      <c r="AM20" s="110" t="s">
        <v>57</v>
      </c>
      <c r="AN20" s="115" t="s">
        <v>58</v>
      </c>
      <c r="AP20" s="296"/>
    </row>
    <row r="21" spans="1:42" s="77" customFormat="1" ht="41.25" customHeight="1">
      <c r="A21" s="79"/>
      <c r="B21" s="106" t="s">
        <v>38</v>
      </c>
      <c r="C21" s="441" t="s">
        <v>319</v>
      </c>
      <c r="D21" s="442"/>
      <c r="E21" s="442"/>
      <c r="F21" s="442"/>
      <c r="G21" s="442"/>
      <c r="H21" s="442"/>
      <c r="I21" s="442"/>
      <c r="J21" s="442"/>
      <c r="K21" s="442"/>
      <c r="L21" s="442"/>
      <c r="M21" s="442"/>
      <c r="N21" s="442"/>
      <c r="O21" s="587"/>
      <c r="P21" s="588"/>
      <c r="Q21" s="589"/>
      <c r="R21" s="590"/>
      <c r="S21" s="451"/>
      <c r="T21" s="452"/>
      <c r="U21" s="453"/>
      <c r="V21" s="454"/>
      <c r="W21" s="454"/>
      <c r="X21" s="454"/>
      <c r="Y21" s="439"/>
      <c r="Z21" s="439"/>
      <c r="AA21" s="439"/>
      <c r="AB21" s="439"/>
      <c r="AC21" s="440"/>
      <c r="AD21" s="79"/>
      <c r="AF21" s="85"/>
      <c r="AG21" s="108">
        <v>0.340277777777778</v>
      </c>
      <c r="AH21" s="116">
        <v>3</v>
      </c>
      <c r="AI21" s="117" t="s">
        <v>179</v>
      </c>
      <c r="AJ21" s="118" t="s">
        <v>180</v>
      </c>
      <c r="AK21" s="117" t="s">
        <v>59</v>
      </c>
      <c r="AL21" s="119" t="s">
        <v>60</v>
      </c>
      <c r="AM21" s="117" t="s">
        <v>61</v>
      </c>
      <c r="AN21" s="119" t="s">
        <v>62</v>
      </c>
      <c r="AP21" s="296"/>
    </row>
    <row r="22" spans="1:42" s="77" customFormat="1" ht="41.25" customHeight="1">
      <c r="A22" s="79"/>
      <c r="B22" s="106" t="s">
        <v>39</v>
      </c>
      <c r="C22" s="441" t="s">
        <v>320</v>
      </c>
      <c r="D22" s="442"/>
      <c r="E22" s="442"/>
      <c r="F22" s="442"/>
      <c r="G22" s="442"/>
      <c r="H22" s="442"/>
      <c r="I22" s="442"/>
      <c r="J22" s="442"/>
      <c r="K22" s="442"/>
      <c r="L22" s="442"/>
      <c r="M22" s="442"/>
      <c r="N22" s="442"/>
      <c r="O22" s="587"/>
      <c r="P22" s="588"/>
      <c r="Q22" s="589"/>
      <c r="R22" s="590"/>
      <c r="S22" s="451"/>
      <c r="T22" s="452"/>
      <c r="U22" s="453"/>
      <c r="V22" s="454"/>
      <c r="W22" s="454"/>
      <c r="X22" s="454"/>
      <c r="Y22" s="439"/>
      <c r="Z22" s="439"/>
      <c r="AA22" s="439"/>
      <c r="AB22" s="439"/>
      <c r="AC22" s="440"/>
      <c r="AD22" s="79"/>
      <c r="AF22" s="85"/>
      <c r="AG22" s="108">
        <v>0.34375</v>
      </c>
      <c r="AH22" s="116">
        <v>2</v>
      </c>
      <c r="AI22" s="117" t="s">
        <v>181</v>
      </c>
      <c r="AJ22" s="118" t="s">
        <v>180</v>
      </c>
      <c r="AK22" s="117" t="s">
        <v>63</v>
      </c>
      <c r="AL22" s="119" t="s">
        <v>64</v>
      </c>
      <c r="AM22" s="117" t="s">
        <v>65</v>
      </c>
      <c r="AN22" s="119" t="s">
        <v>66</v>
      </c>
      <c r="AP22" s="296"/>
    </row>
    <row r="23" spans="1:42" s="77" customFormat="1" ht="41.25" customHeight="1">
      <c r="A23" s="79"/>
      <c r="B23" s="106" t="s">
        <v>40</v>
      </c>
      <c r="C23" s="441" t="s">
        <v>321</v>
      </c>
      <c r="D23" s="442"/>
      <c r="E23" s="442"/>
      <c r="F23" s="442"/>
      <c r="G23" s="442"/>
      <c r="H23" s="442"/>
      <c r="I23" s="442"/>
      <c r="J23" s="442"/>
      <c r="K23" s="442"/>
      <c r="L23" s="442"/>
      <c r="M23" s="442"/>
      <c r="N23" s="442"/>
      <c r="O23" s="587"/>
      <c r="P23" s="588"/>
      <c r="Q23" s="589"/>
      <c r="R23" s="590"/>
      <c r="S23" s="451"/>
      <c r="T23" s="452"/>
      <c r="U23" s="453"/>
      <c r="V23" s="454"/>
      <c r="W23" s="454"/>
      <c r="X23" s="454"/>
      <c r="Y23" s="439"/>
      <c r="Z23" s="439"/>
      <c r="AA23" s="439"/>
      <c r="AB23" s="439"/>
      <c r="AC23" s="440"/>
      <c r="AD23" s="79"/>
      <c r="AF23" s="85"/>
      <c r="AG23" s="108">
        <v>0.347222222222222</v>
      </c>
      <c r="AH23" s="120">
        <v>1</v>
      </c>
      <c r="AI23" s="121" t="s">
        <v>182</v>
      </c>
      <c r="AJ23" s="102" t="s">
        <v>180</v>
      </c>
      <c r="AK23" s="121" t="s">
        <v>67</v>
      </c>
      <c r="AL23" s="122" t="s">
        <v>68</v>
      </c>
      <c r="AM23" s="121" t="s">
        <v>69</v>
      </c>
      <c r="AN23" s="122" t="s">
        <v>70</v>
      </c>
      <c r="AP23" s="296"/>
    </row>
    <row r="24" spans="1:42" s="77" customFormat="1" ht="41.25" customHeight="1">
      <c r="A24" s="79"/>
      <c r="B24" s="106" t="s">
        <v>41</v>
      </c>
      <c r="C24" s="441" t="s">
        <v>322</v>
      </c>
      <c r="D24" s="442"/>
      <c r="E24" s="442"/>
      <c r="F24" s="442"/>
      <c r="G24" s="442"/>
      <c r="H24" s="442"/>
      <c r="I24" s="442"/>
      <c r="J24" s="442"/>
      <c r="K24" s="442"/>
      <c r="L24" s="442"/>
      <c r="M24" s="442"/>
      <c r="N24" s="442"/>
      <c r="O24" s="587"/>
      <c r="P24" s="588"/>
      <c r="Q24" s="589"/>
      <c r="R24" s="590"/>
      <c r="S24" s="451"/>
      <c r="T24" s="452"/>
      <c r="U24" s="453"/>
      <c r="V24" s="454"/>
      <c r="W24" s="454"/>
      <c r="X24" s="454"/>
      <c r="Y24" s="439"/>
      <c r="Z24" s="439"/>
      <c r="AA24" s="439"/>
      <c r="AB24" s="439"/>
      <c r="AC24" s="440"/>
      <c r="AD24" s="79"/>
      <c r="AF24" s="85"/>
      <c r="AG24" s="108">
        <v>0.350694444444445</v>
      </c>
      <c r="AH24" s="123"/>
      <c r="AI24" s="85"/>
      <c r="AJ24" s="85"/>
      <c r="AK24" s="123"/>
      <c r="AL24" s="85"/>
      <c r="AM24" s="123"/>
      <c r="AN24" s="123"/>
      <c r="AP24" s="296"/>
    </row>
    <row r="25" spans="1:42" s="77" customFormat="1" ht="41.25" customHeight="1" thickBot="1">
      <c r="A25" s="79"/>
      <c r="B25" s="106" t="s">
        <v>42</v>
      </c>
      <c r="C25" s="441" t="s">
        <v>323</v>
      </c>
      <c r="D25" s="442"/>
      <c r="E25" s="442"/>
      <c r="F25" s="442"/>
      <c r="G25" s="442"/>
      <c r="H25" s="442"/>
      <c r="I25" s="442"/>
      <c r="J25" s="442"/>
      <c r="K25" s="442"/>
      <c r="L25" s="442"/>
      <c r="M25" s="442"/>
      <c r="N25" s="442"/>
      <c r="O25" s="587"/>
      <c r="P25" s="533"/>
      <c r="Q25" s="534"/>
      <c r="R25" s="535"/>
      <c r="S25" s="561"/>
      <c r="T25" s="559"/>
      <c r="U25" s="562"/>
      <c r="V25" s="563"/>
      <c r="W25" s="563"/>
      <c r="X25" s="563"/>
      <c r="Y25" s="556"/>
      <c r="Z25" s="556"/>
      <c r="AA25" s="556"/>
      <c r="AB25" s="556"/>
      <c r="AC25" s="557"/>
      <c r="AD25" s="79"/>
      <c r="AF25" s="85"/>
      <c r="AG25" s="108">
        <v>0.354166666666667</v>
      </c>
      <c r="AH25" s="123"/>
      <c r="AI25" s="85"/>
      <c r="AJ25" s="85"/>
      <c r="AK25" s="123"/>
      <c r="AL25" s="85"/>
      <c r="AM25" s="123"/>
      <c r="AN25" s="123"/>
      <c r="AP25" s="296"/>
    </row>
    <row r="26" spans="1:40" s="77" customFormat="1" ht="41.25" customHeight="1">
      <c r="A26" s="79"/>
      <c r="B26" s="124"/>
      <c r="C26" s="441"/>
      <c r="D26" s="442"/>
      <c r="E26" s="442"/>
      <c r="F26" s="442"/>
      <c r="G26" s="442"/>
      <c r="H26" s="442"/>
      <c r="I26" s="442"/>
      <c r="J26" s="442"/>
      <c r="K26" s="442"/>
      <c r="L26" s="442"/>
      <c r="M26" s="442"/>
      <c r="N26" s="442"/>
      <c r="O26" s="442"/>
      <c r="P26" s="564"/>
      <c r="Q26" s="564"/>
      <c r="R26" s="564"/>
      <c r="S26" s="569"/>
      <c r="T26" s="570"/>
      <c r="U26" s="570"/>
      <c r="V26" s="571"/>
      <c r="W26" s="572"/>
      <c r="X26" s="572"/>
      <c r="Y26" s="584"/>
      <c r="Z26" s="584"/>
      <c r="AA26" s="584"/>
      <c r="AB26" s="584"/>
      <c r="AC26" s="584"/>
      <c r="AD26" s="79"/>
      <c r="AF26" s="85"/>
      <c r="AG26" s="108">
        <v>0.364583333333334</v>
      </c>
      <c r="AH26" s="85"/>
      <c r="AI26" s="85"/>
      <c r="AJ26" s="85"/>
      <c r="AK26" s="123"/>
      <c r="AL26" s="85"/>
      <c r="AM26" s="123"/>
      <c r="AN26" s="123"/>
    </row>
    <row r="27" spans="1:40" s="77" customFormat="1" ht="41.25" customHeight="1">
      <c r="A27" s="79"/>
      <c r="B27" s="124"/>
      <c r="C27" s="441"/>
      <c r="D27" s="442"/>
      <c r="E27" s="442"/>
      <c r="F27" s="442"/>
      <c r="G27" s="442"/>
      <c r="H27" s="442"/>
      <c r="I27" s="442"/>
      <c r="J27" s="442"/>
      <c r="K27" s="442"/>
      <c r="L27" s="442"/>
      <c r="M27" s="442"/>
      <c r="N27" s="442"/>
      <c r="O27" s="442"/>
      <c r="P27" s="564"/>
      <c r="Q27" s="564"/>
      <c r="R27" s="564"/>
      <c r="S27" s="569"/>
      <c r="T27" s="570"/>
      <c r="U27" s="570"/>
      <c r="V27" s="571"/>
      <c r="W27" s="572"/>
      <c r="X27" s="572"/>
      <c r="Y27" s="584"/>
      <c r="Z27" s="584"/>
      <c r="AA27" s="584"/>
      <c r="AB27" s="584"/>
      <c r="AC27" s="584"/>
      <c r="AD27" s="79"/>
      <c r="AF27" s="85"/>
      <c r="AG27" s="108">
        <v>0.364583333333334</v>
      </c>
      <c r="AH27" s="85"/>
      <c r="AI27" s="85"/>
      <c r="AJ27" s="85"/>
      <c r="AK27" s="123"/>
      <c r="AL27" s="85"/>
      <c r="AM27" s="123"/>
      <c r="AN27" s="123"/>
    </row>
    <row r="28" spans="1:40" s="77" customFormat="1" ht="41.25" customHeight="1">
      <c r="A28" s="79"/>
      <c r="B28" s="124"/>
      <c r="C28" s="441"/>
      <c r="D28" s="442"/>
      <c r="E28" s="442"/>
      <c r="F28" s="442"/>
      <c r="G28" s="442"/>
      <c r="H28" s="442"/>
      <c r="I28" s="442"/>
      <c r="J28" s="442"/>
      <c r="K28" s="442"/>
      <c r="L28" s="442"/>
      <c r="M28" s="442"/>
      <c r="N28" s="442"/>
      <c r="O28" s="442"/>
      <c r="P28" s="564"/>
      <c r="Q28" s="564"/>
      <c r="R28" s="564"/>
      <c r="S28" s="569"/>
      <c r="T28" s="570"/>
      <c r="U28" s="570"/>
      <c r="V28" s="571"/>
      <c r="W28" s="572"/>
      <c r="X28" s="572"/>
      <c r="Y28" s="584"/>
      <c r="Z28" s="584"/>
      <c r="AA28" s="584"/>
      <c r="AB28" s="584"/>
      <c r="AC28" s="584"/>
      <c r="AD28" s="79"/>
      <c r="AF28" s="85"/>
      <c r="AG28" s="108">
        <v>0.375</v>
      </c>
      <c r="AH28" s="85"/>
      <c r="AI28" s="85"/>
      <c r="AJ28" s="85"/>
      <c r="AK28" s="123"/>
      <c r="AL28" s="85"/>
      <c r="AM28" s="123"/>
      <c r="AN28" s="123"/>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0.381944444444445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55" s="28" customFormat="1" ht="15.75" customHeight="1">
      <c r="A33" s="5"/>
      <c r="B33" s="126"/>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108">
        <v>0.3958333333333333</v>
      </c>
      <c r="AO33" s="6"/>
      <c r="AP33" s="6"/>
      <c r="AQ33" s="77"/>
      <c r="AR33" s="77"/>
      <c r="AS33" s="77"/>
      <c r="AT33" s="77"/>
      <c r="AU33" s="77"/>
      <c r="AV33" s="77"/>
      <c r="AW33" s="77"/>
      <c r="AX33" s="77"/>
      <c r="AY33" s="77"/>
      <c r="AZ33" s="77"/>
      <c r="BA33" s="77"/>
      <c r="BB33" s="77"/>
      <c r="BC33" s="77"/>
    </row>
    <row r="34" spans="1:55" s="28" customFormat="1" ht="15.75" customHeight="1">
      <c r="A34" s="5"/>
      <c r="B34" s="126"/>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0.399305555555556</v>
      </c>
      <c r="AO34" s="6"/>
      <c r="AP34" s="6"/>
      <c r="AQ34" s="77"/>
      <c r="AR34" s="77"/>
      <c r="AS34" s="77"/>
      <c r="AT34" s="77"/>
      <c r="AU34" s="77"/>
      <c r="AV34" s="77"/>
      <c r="AW34" s="77"/>
      <c r="AX34" s="77"/>
      <c r="AY34" s="77"/>
      <c r="AZ34" s="77"/>
      <c r="BA34" s="77"/>
      <c r="BB34" s="77"/>
      <c r="BC34" s="77"/>
    </row>
    <row r="35" spans="1:55" s="28" customFormat="1" ht="15.75" customHeight="1">
      <c r="A35" s="5"/>
      <c r="B35" s="126"/>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0.402777777777779</v>
      </c>
      <c r="AO35" s="6"/>
      <c r="AP35" s="6"/>
      <c r="AQ35" s="77"/>
      <c r="AR35" s="77"/>
      <c r="AS35" s="77"/>
      <c r="AT35" s="77"/>
      <c r="AU35" s="77"/>
      <c r="AV35" s="77"/>
      <c r="AW35" s="77"/>
      <c r="AX35" s="77"/>
      <c r="AY35" s="77"/>
      <c r="AZ35" s="77"/>
      <c r="BA35" s="77"/>
      <c r="BB35" s="77"/>
      <c r="BC35" s="77"/>
    </row>
    <row r="36" spans="1:55" s="28" customFormat="1" ht="15.75" customHeight="1">
      <c r="A36" s="5"/>
      <c r="B36" s="126"/>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0.406250000000001</v>
      </c>
      <c r="AO36" s="6"/>
      <c r="AP36" s="6"/>
      <c r="AQ36" s="77"/>
      <c r="AR36" s="77"/>
      <c r="AS36" s="77"/>
      <c r="AT36" s="77"/>
      <c r="AU36" s="77"/>
      <c r="AV36" s="77"/>
      <c r="AW36" s="77"/>
      <c r="AX36" s="77"/>
      <c r="AY36" s="77"/>
      <c r="AZ36" s="77"/>
      <c r="BA36" s="77"/>
      <c r="BB36" s="77"/>
      <c r="BC36" s="77"/>
    </row>
    <row r="37" spans="1:55"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0.409722222222223</v>
      </c>
      <c r="AO37" s="6"/>
      <c r="AP37" s="6"/>
      <c r="AQ37" s="77"/>
      <c r="AR37" s="77"/>
      <c r="AS37" s="77"/>
      <c r="AT37" s="77"/>
      <c r="AU37" s="77"/>
      <c r="AV37" s="77"/>
      <c r="AW37" s="77"/>
      <c r="AX37" s="77"/>
      <c r="AY37" s="77"/>
      <c r="AZ37" s="77"/>
      <c r="BA37" s="77"/>
      <c r="BB37" s="77"/>
      <c r="BC37" s="77"/>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0.413194444444445</v>
      </c>
      <c r="AO38" s="6"/>
      <c r="AP38" s="6"/>
      <c r="AQ38" s="77"/>
      <c r="AR38" s="77"/>
      <c r="AS38" s="77"/>
      <c r="AT38" s="77"/>
      <c r="AU38" s="77"/>
      <c r="AV38" s="77"/>
      <c r="AW38" s="77"/>
      <c r="AX38" s="77"/>
      <c r="AY38" s="77"/>
      <c r="AZ38" s="77"/>
      <c r="BA38" s="77"/>
      <c r="BB38" s="77"/>
      <c r="BC38" s="77"/>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v>
      </c>
      <c r="AO39" s="6"/>
      <c r="AP39" s="6"/>
      <c r="AQ39" s="77"/>
      <c r="AR39" s="77"/>
      <c r="AS39" s="77"/>
      <c r="AT39" s="77"/>
      <c r="AU39" s="77"/>
      <c r="AV39" s="77"/>
      <c r="AW39" s="77"/>
      <c r="AX39" s="77"/>
      <c r="AY39" s="77"/>
      <c r="AZ39" s="77"/>
      <c r="BA39" s="77"/>
      <c r="BB39" s="77"/>
      <c r="BC39" s="77"/>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v>
      </c>
      <c r="AO40" s="6"/>
      <c r="AP40" s="6"/>
      <c r="AQ40" s="77"/>
      <c r="AR40" s="77"/>
      <c r="AS40" s="77"/>
      <c r="AT40" s="77"/>
      <c r="AU40" s="77"/>
      <c r="AV40" s="77"/>
      <c r="AW40" s="77"/>
      <c r="AX40" s="77"/>
      <c r="AY40" s="77"/>
      <c r="AZ40" s="77"/>
      <c r="BA40" s="77"/>
      <c r="BB40" s="77"/>
      <c r="BC40" s="77"/>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0.423611111111112</v>
      </c>
      <c r="AO41" s="6"/>
      <c r="AP41" s="6"/>
      <c r="AQ41" s="77"/>
      <c r="AR41" s="77"/>
      <c r="AS41" s="77"/>
      <c r="AT41" s="77"/>
      <c r="AU41" s="77"/>
      <c r="AV41" s="77"/>
      <c r="AW41" s="77"/>
      <c r="AX41" s="77"/>
      <c r="AY41" s="77"/>
      <c r="AZ41" s="77"/>
      <c r="BA41" s="77"/>
      <c r="BB41" s="77"/>
      <c r="BC41" s="77"/>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0.503472222222224</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77"/>
      <c r="AR66" s="77"/>
      <c r="AS66" s="77"/>
      <c r="AT66" s="77"/>
      <c r="AU66" s="77"/>
      <c r="AV66" s="77"/>
      <c r="AW66" s="77"/>
      <c r="AX66" s="77"/>
      <c r="AY66" s="77"/>
      <c r="AZ66" s="77"/>
      <c r="BA66" s="77"/>
      <c r="BB66" s="77"/>
      <c r="BC66" s="77"/>
    </row>
    <row r="67" spans="1:55"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77"/>
      <c r="AR67" s="77"/>
      <c r="AS67" s="77"/>
      <c r="AT67" s="77"/>
      <c r="AU67" s="77"/>
      <c r="AV67" s="77"/>
      <c r="AW67" s="77"/>
      <c r="AX67" s="77"/>
      <c r="AY67" s="77"/>
      <c r="AZ67" s="77"/>
      <c r="BA67" s="77"/>
      <c r="BB67" s="77"/>
      <c r="BC67" s="77"/>
    </row>
    <row r="68" spans="1:55"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77"/>
      <c r="AR68" s="77"/>
      <c r="AS68" s="77"/>
      <c r="AT68" s="77"/>
      <c r="AU68" s="77"/>
      <c r="AV68" s="77"/>
      <c r="AW68" s="77"/>
      <c r="AX68" s="77"/>
      <c r="AY68" s="77"/>
      <c r="AZ68" s="77"/>
      <c r="BA68" s="77"/>
      <c r="BB68" s="77"/>
      <c r="BC68" s="77"/>
    </row>
    <row r="69" spans="1:55"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77"/>
      <c r="AR69" s="77"/>
      <c r="AS69" s="77"/>
      <c r="AT69" s="77"/>
      <c r="AU69" s="77"/>
      <c r="AV69" s="77"/>
      <c r="AW69" s="77"/>
      <c r="AX69" s="77"/>
      <c r="AY69" s="77"/>
      <c r="AZ69" s="77"/>
      <c r="BA69" s="77"/>
      <c r="BB69" s="77"/>
      <c r="BC69" s="77"/>
    </row>
    <row r="70" spans="1:55"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77"/>
      <c r="AR70" s="77"/>
      <c r="AS70" s="77"/>
      <c r="AT70" s="77"/>
      <c r="AU70" s="77"/>
      <c r="AV70" s="77"/>
      <c r="AW70" s="77"/>
      <c r="AX70" s="77"/>
      <c r="AY70" s="77"/>
      <c r="AZ70" s="77"/>
      <c r="BA70" s="77"/>
      <c r="BB70" s="77"/>
      <c r="BC70" s="77"/>
    </row>
    <row r="71" spans="1:55"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77"/>
      <c r="AR71" s="77"/>
      <c r="AS71" s="77"/>
      <c r="AT71" s="77"/>
      <c r="AU71" s="77"/>
      <c r="AV71" s="77"/>
      <c r="AW71" s="77"/>
      <c r="AX71" s="77"/>
      <c r="AY71" s="77"/>
      <c r="AZ71" s="77"/>
      <c r="BA71" s="77"/>
      <c r="BB71" s="77"/>
      <c r="BC71" s="77"/>
    </row>
    <row r="72" spans="1:55"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77"/>
      <c r="AR72" s="77"/>
      <c r="AS72" s="77"/>
      <c r="AT72" s="77"/>
      <c r="AU72" s="77"/>
      <c r="AV72" s="77"/>
      <c r="AW72" s="77"/>
      <c r="AX72" s="77"/>
      <c r="AY72" s="77"/>
      <c r="AZ72" s="77"/>
      <c r="BA72" s="77"/>
      <c r="BB72" s="77"/>
      <c r="BC72" s="77"/>
    </row>
    <row r="73" spans="1:55"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77"/>
      <c r="AR73" s="77"/>
      <c r="AS73" s="77"/>
      <c r="AT73" s="77"/>
      <c r="AU73" s="77"/>
      <c r="AV73" s="77"/>
      <c r="AW73" s="77"/>
      <c r="AX73" s="77"/>
      <c r="AY73" s="77"/>
      <c r="AZ73" s="77"/>
      <c r="BA73" s="77"/>
      <c r="BB73" s="77"/>
      <c r="BC73" s="77"/>
    </row>
    <row r="74" spans="1:55"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77"/>
      <c r="AR74" s="77"/>
      <c r="AS74" s="77"/>
      <c r="AT74" s="77"/>
      <c r="AU74" s="77"/>
      <c r="AV74" s="77"/>
      <c r="AW74" s="77"/>
      <c r="AX74" s="77"/>
      <c r="AY74" s="77"/>
      <c r="AZ74" s="77"/>
      <c r="BA74" s="77"/>
      <c r="BB74" s="77"/>
      <c r="BC74" s="77"/>
    </row>
    <row r="75" spans="1:55"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Q75" s="77"/>
      <c r="AR75" s="77"/>
      <c r="AS75" s="77"/>
      <c r="AT75" s="77"/>
      <c r="AU75" s="77"/>
      <c r="AV75" s="77"/>
      <c r="AW75" s="77"/>
      <c r="AX75" s="77"/>
      <c r="AY75" s="77"/>
      <c r="AZ75" s="77"/>
      <c r="BA75" s="77"/>
      <c r="BB75" s="77"/>
      <c r="BC75" s="77"/>
    </row>
    <row r="76" spans="1:55"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c r="AQ76" s="77"/>
      <c r="AR76" s="77"/>
      <c r="AS76" s="77"/>
      <c r="AT76" s="77"/>
      <c r="AU76" s="77"/>
      <c r="AV76" s="77"/>
      <c r="AW76" s="77"/>
      <c r="AX76" s="77"/>
      <c r="AY76" s="77"/>
      <c r="AZ76" s="77"/>
      <c r="BA76" s="77"/>
      <c r="BB76" s="77"/>
      <c r="BC76" s="77"/>
    </row>
    <row r="77" spans="1:55"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c r="AQ77" s="77"/>
      <c r="AR77" s="77"/>
      <c r="AS77" s="77"/>
      <c r="AT77" s="77"/>
      <c r="AU77" s="77"/>
      <c r="AV77" s="77"/>
      <c r="AW77" s="77"/>
      <c r="AX77" s="77"/>
      <c r="AY77" s="77"/>
      <c r="AZ77" s="77"/>
      <c r="BA77" s="77"/>
      <c r="BB77" s="77"/>
      <c r="BC77" s="77"/>
    </row>
    <row r="78" spans="1:55"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c r="AQ78" s="77"/>
      <c r="AR78" s="77"/>
      <c r="AS78" s="77"/>
      <c r="AT78" s="77"/>
      <c r="AU78" s="77"/>
      <c r="AV78" s="77"/>
      <c r="AW78" s="77"/>
      <c r="AX78" s="77"/>
      <c r="AY78" s="77"/>
      <c r="AZ78" s="77"/>
      <c r="BA78" s="77"/>
      <c r="BB78" s="77"/>
      <c r="BC78" s="77"/>
    </row>
    <row r="79" spans="1:55"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c r="AQ79" s="77"/>
      <c r="AR79" s="77"/>
      <c r="AS79" s="77"/>
      <c r="AT79" s="77"/>
      <c r="AU79" s="77"/>
      <c r="AV79" s="77"/>
      <c r="AW79" s="77"/>
      <c r="AX79" s="77"/>
      <c r="AY79" s="77"/>
      <c r="AZ79" s="77"/>
      <c r="BA79" s="77"/>
      <c r="BB79" s="77"/>
      <c r="BC79" s="77"/>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2.7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0.760416666666672</v>
      </c>
    </row>
    <row r="139" spans="1:33" s="28"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0.763888888888894</v>
      </c>
    </row>
    <row r="140" spans="1:33" s="28"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ht="12.75">
      <c r="AG147" s="31">
        <v>0.791666666666672</v>
      </c>
    </row>
  </sheetData>
  <sheetProtection/>
  <mergeCells count="94">
    <mergeCell ref="C27:O27"/>
    <mergeCell ref="P27:R27"/>
    <mergeCell ref="S27:U27"/>
    <mergeCell ref="V27:X27"/>
    <mergeCell ref="Y27:AC27"/>
    <mergeCell ref="C26:O26"/>
    <mergeCell ref="V10:X11"/>
    <mergeCell ref="V19:X19"/>
    <mergeCell ref="S23:U23"/>
    <mergeCell ref="V26:X26"/>
    <mergeCell ref="Y26:AC26"/>
    <mergeCell ref="Y13:AC14"/>
    <mergeCell ref="E14:U14"/>
    <mergeCell ref="P19:R19"/>
    <mergeCell ref="S19:U19"/>
    <mergeCell ref="S16:U17"/>
    <mergeCell ref="B3:AC3"/>
    <mergeCell ref="B6:C6"/>
    <mergeCell ref="D6:AC6"/>
    <mergeCell ref="B7:C7"/>
    <mergeCell ref="D7:AC7"/>
    <mergeCell ref="P26:R26"/>
    <mergeCell ref="S26:U26"/>
    <mergeCell ref="V13:X14"/>
    <mergeCell ref="E11:I11"/>
    <mergeCell ref="M11:P11"/>
    <mergeCell ref="B10:C11"/>
    <mergeCell ref="E10:I10"/>
    <mergeCell ref="J10:K11"/>
    <mergeCell ref="M10:P10"/>
    <mergeCell ref="R10:U10"/>
    <mergeCell ref="R11:U11"/>
    <mergeCell ref="V16:X17"/>
    <mergeCell ref="B16:O17"/>
    <mergeCell ref="P16:R17"/>
    <mergeCell ref="B18:O18"/>
    <mergeCell ref="P18:R18"/>
    <mergeCell ref="Y10:AC11"/>
    <mergeCell ref="B13:C14"/>
    <mergeCell ref="E13:U13"/>
    <mergeCell ref="S18:U18"/>
    <mergeCell ref="V18:X18"/>
    <mergeCell ref="C28:O28"/>
    <mergeCell ref="P29:R29"/>
    <mergeCell ref="S29:U29"/>
    <mergeCell ref="V29:X29"/>
    <mergeCell ref="C29:O29"/>
    <mergeCell ref="C19:O19"/>
    <mergeCell ref="C20:O20"/>
    <mergeCell ref="P20:R20"/>
    <mergeCell ref="S20:U20"/>
    <mergeCell ref="V20:X20"/>
    <mergeCell ref="P28:R28"/>
    <mergeCell ref="S28:U28"/>
    <mergeCell ref="V28:X28"/>
    <mergeCell ref="V22:X22"/>
    <mergeCell ref="P21:R21"/>
    <mergeCell ref="S21:U21"/>
    <mergeCell ref="V21:X21"/>
    <mergeCell ref="S25:U25"/>
    <mergeCell ref="V25:X25"/>
    <mergeCell ref="P24:R24"/>
    <mergeCell ref="AH16:AH17"/>
    <mergeCell ref="AI16:AJ16"/>
    <mergeCell ref="AK16:AL16"/>
    <mergeCell ref="AI18:AJ18"/>
    <mergeCell ref="AM16:AN16"/>
    <mergeCell ref="Y16:AC17"/>
    <mergeCell ref="AK18:AL18"/>
    <mergeCell ref="Y19:AC19"/>
    <mergeCell ref="Y20:AC20"/>
    <mergeCell ref="Y28:AC28"/>
    <mergeCell ref="Y21:AC21"/>
    <mergeCell ref="Y22:AC22"/>
    <mergeCell ref="AM18:AN18"/>
    <mergeCell ref="Y18:AC18"/>
    <mergeCell ref="S24:U24"/>
    <mergeCell ref="V24:X24"/>
    <mergeCell ref="S22:U22"/>
    <mergeCell ref="V23:X23"/>
    <mergeCell ref="B31:AC31"/>
    <mergeCell ref="B32:AC32"/>
    <mergeCell ref="Y29:AC29"/>
    <mergeCell ref="Y25:AC25"/>
    <mergeCell ref="Y23:AC23"/>
    <mergeCell ref="Y24:AC24"/>
    <mergeCell ref="C21:O21"/>
    <mergeCell ref="C22:O22"/>
    <mergeCell ref="C23:O23"/>
    <mergeCell ref="C24:O24"/>
    <mergeCell ref="C25:O25"/>
    <mergeCell ref="P22:R22"/>
    <mergeCell ref="P23:R23"/>
    <mergeCell ref="P25:R25"/>
  </mergeCells>
  <dataValidations count="3">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 type="list" allowBlank="1" showInputMessage="1" showErrorMessage="1" sqref="M10 M11:P11 R10 R11:U11">
      <formula1>$AG$17:$AG$152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E10" sqref="E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27" t="s">
        <v>273</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v>44568</v>
      </c>
      <c r="F10" s="505"/>
      <c r="G10" s="505"/>
      <c r="H10" s="505"/>
      <c r="I10" s="506"/>
      <c r="J10" s="701" t="s">
        <v>30</v>
      </c>
      <c r="K10" s="702"/>
      <c r="L10" s="703" t="s">
        <v>346</v>
      </c>
      <c r="M10" s="484">
        <v>0.395833333333334</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v>44568</v>
      </c>
      <c r="F11" s="488"/>
      <c r="G11" s="488"/>
      <c r="H11" s="488"/>
      <c r="I11" s="489"/>
      <c r="J11" s="701"/>
      <c r="K11" s="702"/>
      <c r="L11" s="703" t="s">
        <v>347</v>
      </c>
      <c r="M11" s="516">
        <v>0.395833333333334</v>
      </c>
      <c r="N11" s="517"/>
      <c r="O11" s="517"/>
      <c r="P11" s="518"/>
      <c r="Q11" s="704" t="s">
        <v>1</v>
      </c>
      <c r="R11" s="516">
        <v>0.687500000000004</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105"/>
      <c r="AI18" s="459" t="s">
        <v>44</v>
      </c>
      <c r="AJ18" s="460"/>
      <c r="AK18" s="459" t="s">
        <v>34</v>
      </c>
      <c r="AL18" s="460"/>
      <c r="AM18" s="459" t="s">
        <v>43</v>
      </c>
      <c r="AN18" s="460"/>
    </row>
    <row r="19" spans="1:54" s="77" customFormat="1" ht="41.25" customHeight="1">
      <c r="A19" s="79"/>
      <c r="B19" s="106" t="s">
        <v>36</v>
      </c>
      <c r="C19" s="467" t="s">
        <v>324</v>
      </c>
      <c r="D19" s="468"/>
      <c r="E19" s="468"/>
      <c r="F19" s="468"/>
      <c r="G19" s="468"/>
      <c r="H19" s="468"/>
      <c r="I19" s="468"/>
      <c r="J19" s="468"/>
      <c r="K19" s="468"/>
      <c r="L19" s="468"/>
      <c r="M19" s="468"/>
      <c r="N19" s="468"/>
      <c r="O19" s="468"/>
      <c r="P19" s="592"/>
      <c r="Q19" s="593"/>
      <c r="R19" s="594"/>
      <c r="S19" s="531"/>
      <c r="T19" s="493"/>
      <c r="U19" s="532"/>
      <c r="V19" s="470"/>
      <c r="W19" s="470"/>
      <c r="X19" s="470"/>
      <c r="Y19" s="529"/>
      <c r="Z19" s="529"/>
      <c r="AA19" s="529"/>
      <c r="AB19" s="529"/>
      <c r="AC19" s="530"/>
      <c r="AD19" s="79"/>
      <c r="AF19" s="107" t="s">
        <v>176</v>
      </c>
      <c r="AG19" s="108">
        <v>0.3333333333333333</v>
      </c>
      <c r="AH19" s="109"/>
      <c r="AI19" s="110"/>
      <c r="AJ19" s="111"/>
      <c r="AK19" s="112"/>
      <c r="AL19" s="113"/>
      <c r="AM19" s="112"/>
      <c r="AN19" s="113"/>
      <c r="AP19" s="296"/>
      <c r="AQ19" s="296"/>
      <c r="AR19" s="296"/>
      <c r="AS19" s="296"/>
      <c r="AT19" s="296"/>
      <c r="AU19" s="296"/>
      <c r="AV19" s="296"/>
      <c r="AW19" s="296"/>
      <c r="AX19" s="296"/>
      <c r="AY19" s="296"/>
      <c r="AZ19" s="296"/>
      <c r="BA19" s="296"/>
      <c r="BB19" s="296"/>
    </row>
    <row r="20" spans="1:54" s="77" customFormat="1" ht="41.25" customHeight="1">
      <c r="A20" s="79"/>
      <c r="B20" s="106" t="s">
        <v>37</v>
      </c>
      <c r="C20" s="467" t="s">
        <v>325</v>
      </c>
      <c r="D20" s="468"/>
      <c r="E20" s="468"/>
      <c r="F20" s="468"/>
      <c r="G20" s="468"/>
      <c r="H20" s="468"/>
      <c r="I20" s="468"/>
      <c r="J20" s="468"/>
      <c r="K20" s="468"/>
      <c r="L20" s="468"/>
      <c r="M20" s="468"/>
      <c r="N20" s="468"/>
      <c r="O20" s="468"/>
      <c r="P20" s="588"/>
      <c r="Q20" s="589"/>
      <c r="R20" s="590"/>
      <c r="S20" s="451"/>
      <c r="T20" s="452"/>
      <c r="U20" s="453"/>
      <c r="V20" s="454"/>
      <c r="W20" s="454"/>
      <c r="X20" s="454"/>
      <c r="Y20" s="439"/>
      <c r="Z20" s="439"/>
      <c r="AA20" s="439"/>
      <c r="AB20" s="439"/>
      <c r="AC20" s="440"/>
      <c r="AD20" s="79"/>
      <c r="AF20" s="114" t="s">
        <v>177</v>
      </c>
      <c r="AG20" s="108">
        <v>0.3368055555555556</v>
      </c>
      <c r="AH20" s="109">
        <v>4</v>
      </c>
      <c r="AI20" s="110" t="s">
        <v>178</v>
      </c>
      <c r="AJ20" s="111" t="s">
        <v>48</v>
      </c>
      <c r="AK20" s="110" t="s">
        <v>55</v>
      </c>
      <c r="AL20" s="115" t="s">
        <v>56</v>
      </c>
      <c r="AM20" s="110" t="s">
        <v>57</v>
      </c>
      <c r="AN20" s="115" t="s">
        <v>58</v>
      </c>
      <c r="AP20" s="296"/>
      <c r="AQ20" s="296"/>
      <c r="AR20" s="296"/>
      <c r="AS20" s="296"/>
      <c r="AT20" s="296"/>
      <c r="AU20" s="296"/>
      <c r="AV20" s="296"/>
      <c r="AW20" s="296"/>
      <c r="AX20" s="296"/>
      <c r="AY20" s="296"/>
      <c r="AZ20" s="296"/>
      <c r="BA20" s="296"/>
      <c r="BB20" s="296"/>
    </row>
    <row r="21" spans="1:54" s="77" customFormat="1" ht="41.25" customHeight="1">
      <c r="A21" s="79"/>
      <c r="B21" s="106" t="s">
        <v>38</v>
      </c>
      <c r="C21" s="441" t="s">
        <v>326</v>
      </c>
      <c r="D21" s="442"/>
      <c r="E21" s="442"/>
      <c r="F21" s="442"/>
      <c r="G21" s="442"/>
      <c r="H21" s="442"/>
      <c r="I21" s="442"/>
      <c r="J21" s="442"/>
      <c r="K21" s="442"/>
      <c r="L21" s="442"/>
      <c r="M21" s="442"/>
      <c r="N21" s="442"/>
      <c r="O21" s="442"/>
      <c r="P21" s="588"/>
      <c r="Q21" s="589"/>
      <c r="R21" s="590"/>
      <c r="S21" s="451"/>
      <c r="T21" s="452"/>
      <c r="U21" s="453"/>
      <c r="V21" s="454"/>
      <c r="W21" s="454"/>
      <c r="X21" s="454"/>
      <c r="Y21" s="439"/>
      <c r="Z21" s="439"/>
      <c r="AA21" s="439"/>
      <c r="AB21" s="439"/>
      <c r="AC21" s="440"/>
      <c r="AD21" s="79"/>
      <c r="AF21" s="85"/>
      <c r="AG21" s="108">
        <v>0.340277777777778</v>
      </c>
      <c r="AH21" s="116">
        <v>3</v>
      </c>
      <c r="AI21" s="117" t="s">
        <v>179</v>
      </c>
      <c r="AJ21" s="118" t="s">
        <v>180</v>
      </c>
      <c r="AK21" s="117" t="s">
        <v>59</v>
      </c>
      <c r="AL21" s="119" t="s">
        <v>60</v>
      </c>
      <c r="AM21" s="117" t="s">
        <v>61</v>
      </c>
      <c r="AN21" s="119" t="s">
        <v>62</v>
      </c>
      <c r="AP21" s="296"/>
      <c r="AQ21" s="296"/>
      <c r="AR21" s="296"/>
      <c r="AS21" s="296"/>
      <c r="AT21" s="296"/>
      <c r="AU21" s="296"/>
      <c r="AV21" s="296"/>
      <c r="AW21" s="296"/>
      <c r="AX21" s="296"/>
      <c r="AY21" s="296"/>
      <c r="AZ21" s="296"/>
      <c r="BA21" s="296"/>
      <c r="BB21" s="296"/>
    </row>
    <row r="22" spans="1:54" s="77" customFormat="1" ht="41.25" customHeight="1">
      <c r="A22" s="79"/>
      <c r="B22" s="106" t="s">
        <v>39</v>
      </c>
      <c r="C22" s="441" t="s">
        <v>327</v>
      </c>
      <c r="D22" s="442"/>
      <c r="E22" s="442"/>
      <c r="F22" s="442"/>
      <c r="G22" s="442"/>
      <c r="H22" s="442"/>
      <c r="I22" s="442"/>
      <c r="J22" s="442"/>
      <c r="K22" s="442"/>
      <c r="L22" s="442"/>
      <c r="M22" s="442"/>
      <c r="N22" s="442"/>
      <c r="O22" s="442"/>
      <c r="P22" s="588"/>
      <c r="Q22" s="589"/>
      <c r="R22" s="590"/>
      <c r="S22" s="595"/>
      <c r="T22" s="596"/>
      <c r="U22" s="596"/>
      <c r="V22" s="597"/>
      <c r="W22" s="597"/>
      <c r="X22" s="597"/>
      <c r="Y22" s="616"/>
      <c r="Z22" s="616"/>
      <c r="AA22" s="616"/>
      <c r="AB22" s="616"/>
      <c r="AC22" s="617"/>
      <c r="AD22" s="79"/>
      <c r="AF22" s="85"/>
      <c r="AG22" s="108">
        <v>0.34375</v>
      </c>
      <c r="AH22" s="116">
        <v>2</v>
      </c>
      <c r="AI22" s="117" t="s">
        <v>181</v>
      </c>
      <c r="AJ22" s="118" t="s">
        <v>180</v>
      </c>
      <c r="AK22" s="117" t="s">
        <v>63</v>
      </c>
      <c r="AL22" s="119" t="s">
        <v>64</v>
      </c>
      <c r="AM22" s="117" t="s">
        <v>65</v>
      </c>
      <c r="AN22" s="119" t="s">
        <v>66</v>
      </c>
      <c r="AP22" s="296"/>
      <c r="AQ22" s="296"/>
      <c r="AR22" s="296"/>
      <c r="AS22" s="296"/>
      <c r="AT22" s="296"/>
      <c r="AU22" s="296"/>
      <c r="AV22" s="296"/>
      <c r="AW22" s="296"/>
      <c r="AX22" s="296"/>
      <c r="AY22" s="296"/>
      <c r="AZ22" s="296"/>
      <c r="BA22" s="296"/>
      <c r="BB22" s="296"/>
    </row>
    <row r="23" spans="1:40" s="77" customFormat="1" ht="41.25" customHeight="1">
      <c r="A23" s="79"/>
      <c r="B23" s="106" t="s">
        <v>274</v>
      </c>
      <c r="C23" s="441" t="s">
        <v>328</v>
      </c>
      <c r="D23" s="442"/>
      <c r="E23" s="442"/>
      <c r="F23" s="442"/>
      <c r="G23" s="442"/>
      <c r="H23" s="442"/>
      <c r="I23" s="442"/>
      <c r="J23" s="442"/>
      <c r="K23" s="442"/>
      <c r="L23" s="442"/>
      <c r="M23" s="442"/>
      <c r="N23" s="442"/>
      <c r="O23" s="587"/>
      <c r="P23" s="604"/>
      <c r="Q23" s="605"/>
      <c r="R23" s="605"/>
      <c r="S23" s="606"/>
      <c r="T23" s="607"/>
      <c r="U23" s="607"/>
      <c r="V23" s="608"/>
      <c r="W23" s="609"/>
      <c r="X23" s="609"/>
      <c r="Y23" s="612"/>
      <c r="Z23" s="612"/>
      <c r="AA23" s="612"/>
      <c r="AB23" s="612"/>
      <c r="AC23" s="613"/>
      <c r="AD23" s="79"/>
      <c r="AF23" s="85"/>
      <c r="AG23" s="108">
        <v>0.347222222222222</v>
      </c>
      <c r="AH23" s="120">
        <v>1</v>
      </c>
      <c r="AI23" s="121" t="s">
        <v>182</v>
      </c>
      <c r="AJ23" s="102" t="s">
        <v>180</v>
      </c>
      <c r="AK23" s="121" t="s">
        <v>67</v>
      </c>
      <c r="AL23" s="122" t="s">
        <v>68</v>
      </c>
      <c r="AM23" s="121" t="s">
        <v>69</v>
      </c>
      <c r="AN23" s="122" t="s">
        <v>70</v>
      </c>
    </row>
    <row r="24" spans="1:40" s="77" customFormat="1" ht="41.25" customHeight="1">
      <c r="A24" s="79"/>
      <c r="B24" s="106" t="s">
        <v>275</v>
      </c>
      <c r="C24" s="441" t="s">
        <v>277</v>
      </c>
      <c r="D24" s="442"/>
      <c r="E24" s="442"/>
      <c r="F24" s="442"/>
      <c r="G24" s="442"/>
      <c r="H24" s="442"/>
      <c r="I24" s="442"/>
      <c r="J24" s="442"/>
      <c r="K24" s="442"/>
      <c r="L24" s="442"/>
      <c r="M24" s="442"/>
      <c r="N24" s="442"/>
      <c r="O24" s="587"/>
      <c r="P24" s="604"/>
      <c r="Q24" s="605"/>
      <c r="R24" s="605"/>
      <c r="S24" s="606"/>
      <c r="T24" s="607"/>
      <c r="U24" s="607"/>
      <c r="V24" s="608"/>
      <c r="W24" s="609"/>
      <c r="X24" s="609"/>
      <c r="Y24" s="614"/>
      <c r="Z24" s="614"/>
      <c r="AA24" s="614"/>
      <c r="AB24" s="614"/>
      <c r="AC24" s="615"/>
      <c r="AD24" s="79"/>
      <c r="AF24" s="85"/>
      <c r="AG24" s="108">
        <v>0.350694444444445</v>
      </c>
      <c r="AH24" s="123"/>
      <c r="AI24" s="85"/>
      <c r="AJ24" s="85"/>
      <c r="AK24" s="123"/>
      <c r="AL24" s="85"/>
      <c r="AM24" s="123"/>
      <c r="AN24" s="123"/>
    </row>
    <row r="25" spans="1:40" s="77" customFormat="1" ht="41.25" customHeight="1" thickBot="1">
      <c r="A25" s="79"/>
      <c r="B25" s="106" t="s">
        <v>276</v>
      </c>
      <c r="C25" s="441" t="s">
        <v>329</v>
      </c>
      <c r="D25" s="442"/>
      <c r="E25" s="442"/>
      <c r="F25" s="442"/>
      <c r="G25" s="442"/>
      <c r="H25" s="442"/>
      <c r="I25" s="442"/>
      <c r="J25" s="442"/>
      <c r="K25" s="442"/>
      <c r="L25" s="442"/>
      <c r="M25" s="442"/>
      <c r="N25" s="442"/>
      <c r="O25" s="587"/>
      <c r="P25" s="598"/>
      <c r="Q25" s="599"/>
      <c r="R25" s="599"/>
      <c r="S25" s="600"/>
      <c r="T25" s="601"/>
      <c r="U25" s="601"/>
      <c r="V25" s="602"/>
      <c r="W25" s="603"/>
      <c r="X25" s="603"/>
      <c r="Y25" s="610"/>
      <c r="Z25" s="610"/>
      <c r="AA25" s="610"/>
      <c r="AB25" s="610"/>
      <c r="AC25" s="611"/>
      <c r="AD25" s="79"/>
      <c r="AF25" s="85"/>
      <c r="AG25" s="108">
        <v>0.354166666666667</v>
      </c>
      <c r="AH25" s="123"/>
      <c r="AI25" s="85"/>
      <c r="AJ25" s="85"/>
      <c r="AK25" s="123"/>
      <c r="AL25" s="85"/>
      <c r="AM25" s="123"/>
      <c r="AN25" s="123"/>
    </row>
    <row r="26" spans="1:40" s="77" customFormat="1" ht="41.25" customHeight="1">
      <c r="A26" s="79"/>
      <c r="B26" s="124"/>
      <c r="C26" s="441"/>
      <c r="D26" s="442"/>
      <c r="E26" s="442"/>
      <c r="F26" s="442"/>
      <c r="G26" s="442"/>
      <c r="H26" s="442"/>
      <c r="I26" s="442"/>
      <c r="J26" s="442"/>
      <c r="K26" s="442"/>
      <c r="L26" s="442"/>
      <c r="M26" s="442"/>
      <c r="N26" s="442"/>
      <c r="O26" s="442"/>
      <c r="P26" s="564"/>
      <c r="Q26" s="564"/>
      <c r="R26" s="564"/>
      <c r="S26" s="569"/>
      <c r="T26" s="570"/>
      <c r="U26" s="570"/>
      <c r="V26" s="571"/>
      <c r="W26" s="572"/>
      <c r="X26" s="572"/>
      <c r="Y26" s="584"/>
      <c r="Z26" s="584"/>
      <c r="AA26" s="584"/>
      <c r="AB26" s="584"/>
      <c r="AC26" s="584"/>
      <c r="AD26" s="79"/>
      <c r="AF26" s="85"/>
      <c r="AG26" s="108">
        <v>0.357638888888889</v>
      </c>
      <c r="AH26" s="85"/>
      <c r="AI26" s="85"/>
      <c r="AJ26" s="85"/>
      <c r="AK26" s="123"/>
      <c r="AL26" s="85"/>
      <c r="AM26" s="123"/>
      <c r="AN26" s="123"/>
    </row>
    <row r="27" spans="1:40" s="77" customFormat="1" ht="41.25" customHeight="1">
      <c r="A27" s="79"/>
      <c r="B27" s="298"/>
      <c r="C27" s="618"/>
      <c r="D27" s="619"/>
      <c r="E27" s="619"/>
      <c r="F27" s="619"/>
      <c r="G27" s="619"/>
      <c r="H27" s="619"/>
      <c r="I27" s="619"/>
      <c r="J27" s="619"/>
      <c r="K27" s="619"/>
      <c r="L27" s="619"/>
      <c r="M27" s="619"/>
      <c r="N27" s="619"/>
      <c r="O27" s="619"/>
      <c r="P27" s="564"/>
      <c r="Q27" s="564"/>
      <c r="R27" s="564"/>
      <c r="S27" s="569"/>
      <c r="T27" s="570"/>
      <c r="U27" s="570"/>
      <c r="V27" s="571"/>
      <c r="W27" s="572"/>
      <c r="X27" s="572"/>
      <c r="Y27" s="584"/>
      <c r="Z27" s="584"/>
      <c r="AA27" s="584"/>
      <c r="AB27" s="584"/>
      <c r="AC27" s="584"/>
      <c r="AD27" s="79"/>
      <c r="AF27" s="85"/>
      <c r="AG27" s="108">
        <v>0.364583333333334</v>
      </c>
      <c r="AH27" s="85"/>
      <c r="AI27" s="85"/>
      <c r="AJ27" s="85"/>
      <c r="AK27" s="123"/>
      <c r="AL27" s="85"/>
      <c r="AM27" s="123"/>
      <c r="AN27" s="123"/>
    </row>
    <row r="28" spans="1:40" s="77" customFormat="1" ht="41.25" customHeight="1">
      <c r="A28" s="79"/>
      <c r="B28" s="124"/>
      <c r="C28" s="441"/>
      <c r="D28" s="442"/>
      <c r="E28" s="442"/>
      <c r="F28" s="442"/>
      <c r="G28" s="442"/>
      <c r="H28" s="442"/>
      <c r="I28" s="442"/>
      <c r="J28" s="442"/>
      <c r="K28" s="442"/>
      <c r="L28" s="442"/>
      <c r="M28" s="442"/>
      <c r="N28" s="442"/>
      <c r="O28" s="442"/>
      <c r="P28" s="564"/>
      <c r="Q28" s="564"/>
      <c r="R28" s="564"/>
      <c r="S28" s="569"/>
      <c r="T28" s="570"/>
      <c r="U28" s="570"/>
      <c r="V28" s="571"/>
      <c r="W28" s="572"/>
      <c r="X28" s="572"/>
      <c r="Y28" s="584"/>
      <c r="Z28" s="584"/>
      <c r="AA28" s="584"/>
      <c r="AB28" s="584"/>
      <c r="AC28" s="584"/>
      <c r="AD28" s="79"/>
      <c r="AF28" s="85"/>
      <c r="AG28" s="108">
        <v>0.357638888888889</v>
      </c>
      <c r="AH28" s="85"/>
      <c r="AI28" s="85"/>
      <c r="AJ28" s="85"/>
      <c r="AK28" s="123"/>
      <c r="AL28" s="85"/>
      <c r="AM28" s="123"/>
      <c r="AN28" s="123"/>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0.375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40" s="77" customFormat="1" ht="15.75" customHeight="1">
      <c r="A33" s="79"/>
      <c r="B33" s="126"/>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8">
        <v>0.378472222222223</v>
      </c>
      <c r="AH33" s="85"/>
      <c r="AI33" s="85"/>
      <c r="AJ33" s="85"/>
      <c r="AK33" s="85"/>
      <c r="AL33" s="85"/>
      <c r="AM33" s="85"/>
      <c r="AN33" s="85"/>
    </row>
    <row r="34" spans="1:44" s="85" customFormat="1" ht="15.75" customHeight="1">
      <c r="A34" s="79"/>
      <c r="B34" s="126"/>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8">
        <v>0.381944444444445</v>
      </c>
      <c r="AO34" s="77"/>
      <c r="AP34" s="77"/>
      <c r="AQ34" s="77"/>
      <c r="AR34" s="77"/>
    </row>
    <row r="35" spans="1:44"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8">
        <v>0.385416666666667</v>
      </c>
      <c r="AO35" s="77"/>
      <c r="AP35" s="77"/>
      <c r="AQ35" s="77"/>
      <c r="AR35" s="77"/>
    </row>
    <row r="36" spans="1:44" s="85" customFormat="1" ht="15.75" customHeight="1">
      <c r="A36" s="79"/>
      <c r="B36" s="126"/>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8">
        <v>0.38888888888889</v>
      </c>
      <c r="AO36" s="77"/>
      <c r="AP36" s="77"/>
      <c r="AQ36" s="77"/>
      <c r="AR36" s="77"/>
    </row>
    <row r="37" spans="1:44" s="85" customFormat="1" ht="15.75" customHeight="1">
      <c r="A37" s="79"/>
      <c r="B37" s="126"/>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7"/>
      <c r="AG37" s="108">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C27:O27"/>
    <mergeCell ref="P27:R27"/>
    <mergeCell ref="S27:U27"/>
    <mergeCell ref="V27:X27"/>
    <mergeCell ref="Y27:AC27"/>
    <mergeCell ref="M10:P10"/>
    <mergeCell ref="R10:U10"/>
    <mergeCell ref="Y13:AC14"/>
    <mergeCell ref="E14:U14"/>
    <mergeCell ref="C26:O26"/>
    <mergeCell ref="P26:R26"/>
    <mergeCell ref="S26:U26"/>
    <mergeCell ref="V26:X26"/>
    <mergeCell ref="Y26:AC26"/>
    <mergeCell ref="Y10:AC11"/>
    <mergeCell ref="B13:C14"/>
    <mergeCell ref="E13:U13"/>
    <mergeCell ref="V13:X14"/>
    <mergeCell ref="E11:I11"/>
    <mergeCell ref="M11:P11"/>
    <mergeCell ref="C19:O19"/>
    <mergeCell ref="R11:U11"/>
    <mergeCell ref="B10:C11"/>
    <mergeCell ref="E10:I10"/>
    <mergeCell ref="J10:K11"/>
    <mergeCell ref="P19:R19"/>
    <mergeCell ref="S19:U19"/>
    <mergeCell ref="B3:AC3"/>
    <mergeCell ref="B6:C6"/>
    <mergeCell ref="D6:AC6"/>
    <mergeCell ref="B7:C7"/>
    <mergeCell ref="D7:AC7"/>
    <mergeCell ref="S16:U17"/>
    <mergeCell ref="V10:X11"/>
    <mergeCell ref="C20:O20"/>
    <mergeCell ref="V16:X17"/>
    <mergeCell ref="B16:O17"/>
    <mergeCell ref="P16:R17"/>
    <mergeCell ref="B18:O18"/>
    <mergeCell ref="P18:R18"/>
    <mergeCell ref="S18:U18"/>
    <mergeCell ref="V18:X18"/>
    <mergeCell ref="P20:R20"/>
    <mergeCell ref="V19:X19"/>
    <mergeCell ref="B31:AC31"/>
    <mergeCell ref="B32:AC32"/>
    <mergeCell ref="S28:U28"/>
    <mergeCell ref="V28:X28"/>
    <mergeCell ref="C28:O28"/>
    <mergeCell ref="C29:O29"/>
    <mergeCell ref="P28:R28"/>
    <mergeCell ref="Y28:AC28"/>
    <mergeCell ref="AH16:AH17"/>
    <mergeCell ref="AI16:AJ16"/>
    <mergeCell ref="AK16:AL16"/>
    <mergeCell ref="AI18:AJ18"/>
    <mergeCell ref="Y29:AC29"/>
    <mergeCell ref="P29:R29"/>
    <mergeCell ref="S29:U29"/>
    <mergeCell ref="V29:X29"/>
    <mergeCell ref="S20:U20"/>
    <mergeCell ref="V20:X20"/>
    <mergeCell ref="Y23:AC23"/>
    <mergeCell ref="Y24:AC24"/>
    <mergeCell ref="Y21:AC21"/>
    <mergeCell ref="Y22:AC22"/>
    <mergeCell ref="Y19:AC19"/>
    <mergeCell ref="Y20:AC20"/>
    <mergeCell ref="V24:X24"/>
    <mergeCell ref="P23:R23"/>
    <mergeCell ref="S23:U23"/>
    <mergeCell ref="V23:X23"/>
    <mergeCell ref="AM16:AN16"/>
    <mergeCell ref="Y25:AC25"/>
    <mergeCell ref="Y16:AC17"/>
    <mergeCell ref="AK18:AL18"/>
    <mergeCell ref="AM18:AN18"/>
    <mergeCell ref="Y18:AC18"/>
    <mergeCell ref="S22:U22"/>
    <mergeCell ref="V22:X22"/>
    <mergeCell ref="P21:R21"/>
    <mergeCell ref="S21:U21"/>
    <mergeCell ref="V21:X21"/>
    <mergeCell ref="P25:R25"/>
    <mergeCell ref="S25:U25"/>
    <mergeCell ref="V25:X25"/>
    <mergeCell ref="P24:R24"/>
    <mergeCell ref="S24:U24"/>
    <mergeCell ref="C21:O21"/>
    <mergeCell ref="C22:O22"/>
    <mergeCell ref="C23:O23"/>
    <mergeCell ref="C24:O24"/>
    <mergeCell ref="C25:O25"/>
    <mergeCell ref="P22:R22"/>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M11" sqref="M11:P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85" t="s">
        <v>278</v>
      </c>
      <c r="E7" s="585"/>
      <c r="F7" s="585"/>
      <c r="G7" s="585"/>
      <c r="H7" s="585"/>
      <c r="I7" s="585"/>
      <c r="J7" s="585"/>
      <c r="K7" s="585"/>
      <c r="L7" s="585"/>
      <c r="M7" s="585"/>
      <c r="N7" s="585"/>
      <c r="O7" s="585"/>
      <c r="P7" s="585"/>
      <c r="Q7" s="585"/>
      <c r="R7" s="585"/>
      <c r="S7" s="585"/>
      <c r="T7" s="585"/>
      <c r="U7" s="585"/>
      <c r="V7" s="585"/>
      <c r="W7" s="585"/>
      <c r="X7" s="585"/>
      <c r="Y7" s="585"/>
      <c r="Z7" s="585"/>
      <c r="AA7" s="585"/>
      <c r="AB7" s="585"/>
      <c r="AC7" s="58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t="s">
        <v>352</v>
      </c>
      <c r="F10" s="505"/>
      <c r="G10" s="505"/>
      <c r="H10" s="505"/>
      <c r="I10" s="506"/>
      <c r="J10" s="701" t="s">
        <v>30</v>
      </c>
      <c r="K10" s="702"/>
      <c r="L10" s="703" t="s">
        <v>346</v>
      </c>
      <c r="M10" s="484">
        <v>0.395833333333334</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t="s">
        <v>353</v>
      </c>
      <c r="F11" s="488"/>
      <c r="G11" s="488"/>
      <c r="H11" s="488"/>
      <c r="I11" s="489"/>
      <c r="J11" s="701"/>
      <c r="K11" s="702"/>
      <c r="L11" s="703" t="s">
        <v>347</v>
      </c>
      <c r="M11" s="516">
        <v>0.395833333333334</v>
      </c>
      <c r="N11" s="517"/>
      <c r="O11" s="517"/>
      <c r="P11" s="518"/>
      <c r="Q11" s="704" t="s">
        <v>1</v>
      </c>
      <c r="R11" s="516">
        <v>0.687500000000004</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621"/>
      <c r="Z18" s="622"/>
      <c r="AA18" s="622"/>
      <c r="AB18" s="622"/>
      <c r="AC18" s="622"/>
      <c r="AD18" s="79"/>
      <c r="AF18" s="98" t="s">
        <v>13</v>
      </c>
      <c r="AG18" s="98" t="s">
        <v>31</v>
      </c>
      <c r="AH18" s="105"/>
      <c r="AI18" s="459" t="s">
        <v>44</v>
      </c>
      <c r="AJ18" s="460"/>
      <c r="AK18" s="459" t="s">
        <v>34</v>
      </c>
      <c r="AL18" s="460"/>
      <c r="AM18" s="459" t="s">
        <v>43</v>
      </c>
      <c r="AN18" s="460"/>
    </row>
    <row r="19" spans="1:40" s="77" customFormat="1" ht="41.25" customHeight="1">
      <c r="A19" s="79"/>
      <c r="B19" s="106" t="s">
        <v>36</v>
      </c>
      <c r="C19" s="467" t="s">
        <v>330</v>
      </c>
      <c r="D19" s="468"/>
      <c r="E19" s="468"/>
      <c r="F19" s="468"/>
      <c r="G19" s="468"/>
      <c r="H19" s="468"/>
      <c r="I19" s="468"/>
      <c r="J19" s="468"/>
      <c r="K19" s="468"/>
      <c r="L19" s="468"/>
      <c r="M19" s="468"/>
      <c r="N19" s="468"/>
      <c r="O19" s="468"/>
      <c r="P19" s="592"/>
      <c r="Q19" s="593"/>
      <c r="R19" s="594"/>
      <c r="S19" s="630"/>
      <c r="T19" s="593"/>
      <c r="U19" s="631"/>
      <c r="V19" s="620"/>
      <c r="W19" s="620"/>
      <c r="X19" s="620"/>
      <c r="Y19" s="623"/>
      <c r="Z19" s="623"/>
      <c r="AA19" s="623"/>
      <c r="AB19" s="623"/>
      <c r="AC19" s="624"/>
      <c r="AD19" s="79"/>
      <c r="AF19" s="107" t="s">
        <v>176</v>
      </c>
      <c r="AG19" s="108">
        <v>0.3333333333333333</v>
      </c>
      <c r="AH19" s="109"/>
      <c r="AI19" s="110"/>
      <c r="AJ19" s="111"/>
      <c r="AK19" s="112"/>
      <c r="AL19" s="113"/>
      <c r="AM19" s="112"/>
      <c r="AN19" s="113"/>
    </row>
    <row r="20" spans="1:40" s="77" customFormat="1" ht="41.25" customHeight="1">
      <c r="A20" s="79"/>
      <c r="B20" s="106" t="s">
        <v>242</v>
      </c>
      <c r="C20" s="441" t="s">
        <v>331</v>
      </c>
      <c r="D20" s="442"/>
      <c r="E20" s="442"/>
      <c r="F20" s="442"/>
      <c r="G20" s="442"/>
      <c r="H20" s="442"/>
      <c r="I20" s="442"/>
      <c r="J20" s="442"/>
      <c r="K20" s="442"/>
      <c r="L20" s="442"/>
      <c r="M20" s="442"/>
      <c r="N20" s="442"/>
      <c r="O20" s="442"/>
      <c r="P20" s="588"/>
      <c r="Q20" s="589"/>
      <c r="R20" s="590"/>
      <c r="S20" s="627"/>
      <c r="T20" s="628"/>
      <c r="U20" s="629"/>
      <c r="V20" s="632"/>
      <c r="W20" s="632"/>
      <c r="X20" s="632"/>
      <c r="Y20" s="625"/>
      <c r="Z20" s="625"/>
      <c r="AA20" s="625"/>
      <c r="AB20" s="625"/>
      <c r="AC20" s="626"/>
      <c r="AD20" s="79"/>
      <c r="AF20" s="85"/>
      <c r="AG20" s="108">
        <v>0.340277777777778</v>
      </c>
      <c r="AH20" s="116">
        <v>4</v>
      </c>
      <c r="AI20" s="117" t="s">
        <v>179</v>
      </c>
      <c r="AJ20" s="118" t="s">
        <v>180</v>
      </c>
      <c r="AK20" s="117" t="s">
        <v>59</v>
      </c>
      <c r="AL20" s="119" t="s">
        <v>60</v>
      </c>
      <c r="AM20" s="117" t="s">
        <v>61</v>
      </c>
      <c r="AN20" s="119" t="s">
        <v>62</v>
      </c>
    </row>
    <row r="21" spans="1:40" s="77" customFormat="1" ht="41.25" customHeight="1">
      <c r="A21" s="79"/>
      <c r="B21" s="106" t="s">
        <v>243</v>
      </c>
      <c r="C21" s="441" t="s">
        <v>332</v>
      </c>
      <c r="D21" s="442"/>
      <c r="E21" s="442"/>
      <c r="F21" s="442"/>
      <c r="G21" s="442"/>
      <c r="H21" s="442"/>
      <c r="I21" s="442"/>
      <c r="J21" s="442"/>
      <c r="K21" s="442"/>
      <c r="L21" s="442"/>
      <c r="M21" s="442"/>
      <c r="N21" s="442"/>
      <c r="O21" s="442"/>
      <c r="P21" s="588"/>
      <c r="Q21" s="589"/>
      <c r="R21" s="590"/>
      <c r="S21" s="451"/>
      <c r="T21" s="452"/>
      <c r="U21" s="453"/>
      <c r="V21" s="454"/>
      <c r="W21" s="454"/>
      <c r="X21" s="454"/>
      <c r="Y21" s="439"/>
      <c r="Z21" s="439"/>
      <c r="AA21" s="439"/>
      <c r="AB21" s="439"/>
      <c r="AC21" s="440"/>
      <c r="AD21" s="79"/>
      <c r="AF21" s="85"/>
      <c r="AG21" s="108">
        <v>0.34375</v>
      </c>
      <c r="AH21" s="77">
        <v>3</v>
      </c>
      <c r="AI21" s="117" t="s">
        <v>181</v>
      </c>
      <c r="AJ21" s="118" t="s">
        <v>180</v>
      </c>
      <c r="AK21" s="117" t="s">
        <v>63</v>
      </c>
      <c r="AL21" s="119" t="s">
        <v>64</v>
      </c>
      <c r="AM21" s="117" t="s">
        <v>65</v>
      </c>
      <c r="AN21" s="119" t="s">
        <v>66</v>
      </c>
    </row>
    <row r="22" spans="1:40" s="77" customFormat="1" ht="41.25" customHeight="1">
      <c r="A22" s="79"/>
      <c r="B22" s="106" t="s">
        <v>244</v>
      </c>
      <c r="C22" s="441" t="s">
        <v>333</v>
      </c>
      <c r="D22" s="442"/>
      <c r="E22" s="442"/>
      <c r="F22" s="442"/>
      <c r="G22" s="442"/>
      <c r="H22" s="442"/>
      <c r="I22" s="442"/>
      <c r="J22" s="442"/>
      <c r="K22" s="442"/>
      <c r="L22" s="442"/>
      <c r="M22" s="442"/>
      <c r="N22" s="442"/>
      <c r="O22" s="442"/>
      <c r="P22" s="588"/>
      <c r="Q22" s="589"/>
      <c r="R22" s="590"/>
      <c r="S22" s="451"/>
      <c r="T22" s="452"/>
      <c r="U22" s="453"/>
      <c r="V22" s="454"/>
      <c r="W22" s="454"/>
      <c r="X22" s="454"/>
      <c r="Y22" s="439"/>
      <c r="Z22" s="439"/>
      <c r="AA22" s="439"/>
      <c r="AB22" s="439"/>
      <c r="AC22" s="440"/>
      <c r="AD22" s="79"/>
      <c r="AF22" s="85"/>
      <c r="AG22" s="108">
        <v>0.347222222222222</v>
      </c>
      <c r="AH22" s="116">
        <v>2</v>
      </c>
      <c r="AI22" s="121" t="s">
        <v>182</v>
      </c>
      <c r="AJ22" s="102" t="s">
        <v>180</v>
      </c>
      <c r="AK22" s="121" t="s">
        <v>67</v>
      </c>
      <c r="AL22" s="122" t="s">
        <v>68</v>
      </c>
      <c r="AM22" s="121" t="s">
        <v>69</v>
      </c>
      <c r="AN22" s="122" t="s">
        <v>70</v>
      </c>
    </row>
    <row r="23" spans="1:40" s="77" customFormat="1" ht="41.25" customHeight="1" thickBot="1">
      <c r="A23" s="79"/>
      <c r="B23" s="106" t="s">
        <v>245</v>
      </c>
      <c r="C23" s="441" t="s">
        <v>334</v>
      </c>
      <c r="D23" s="442"/>
      <c r="E23" s="442"/>
      <c r="F23" s="442"/>
      <c r="G23" s="442"/>
      <c r="H23" s="442"/>
      <c r="I23" s="442"/>
      <c r="J23" s="442"/>
      <c r="K23" s="442"/>
      <c r="L23" s="442"/>
      <c r="M23" s="442"/>
      <c r="N23" s="442"/>
      <c r="O23" s="442"/>
      <c r="P23" s="533"/>
      <c r="Q23" s="534"/>
      <c r="R23" s="535"/>
      <c r="S23" s="561"/>
      <c r="T23" s="559"/>
      <c r="U23" s="562"/>
      <c r="V23" s="563"/>
      <c r="W23" s="563"/>
      <c r="X23" s="563"/>
      <c r="Y23" s="556"/>
      <c r="Z23" s="556"/>
      <c r="AA23" s="556"/>
      <c r="AB23" s="556"/>
      <c r="AC23" s="557"/>
      <c r="AD23" s="79"/>
      <c r="AF23" s="85"/>
      <c r="AG23" s="108">
        <v>0.350694444444445</v>
      </c>
      <c r="AH23" s="120">
        <v>1</v>
      </c>
      <c r="AI23" s="85"/>
      <c r="AJ23" s="85"/>
      <c r="AK23" s="123"/>
      <c r="AL23" s="85"/>
      <c r="AM23" s="123"/>
      <c r="AN23" s="123"/>
    </row>
    <row r="24" spans="1:40" s="77" customFormat="1" ht="41.25" customHeight="1">
      <c r="A24" s="79"/>
      <c r="B24" s="106"/>
      <c r="C24" s="441"/>
      <c r="D24" s="442"/>
      <c r="E24" s="442"/>
      <c r="F24" s="442"/>
      <c r="G24" s="442"/>
      <c r="H24" s="442"/>
      <c r="I24" s="442"/>
      <c r="J24" s="442"/>
      <c r="K24" s="442"/>
      <c r="L24" s="442"/>
      <c r="M24" s="442"/>
      <c r="N24" s="442"/>
      <c r="O24" s="442"/>
      <c r="P24" s="579"/>
      <c r="Q24" s="579"/>
      <c r="R24" s="579"/>
      <c r="S24" s="569"/>
      <c r="T24" s="570"/>
      <c r="U24" s="570"/>
      <c r="V24" s="571"/>
      <c r="W24" s="572"/>
      <c r="X24" s="572"/>
      <c r="Y24" s="431"/>
      <c r="Z24" s="431"/>
      <c r="AA24" s="431"/>
      <c r="AB24" s="431"/>
      <c r="AC24" s="431"/>
      <c r="AD24" s="79"/>
      <c r="AF24" s="85"/>
      <c r="AG24" s="108">
        <v>0.364583333333334</v>
      </c>
      <c r="AH24" s="85"/>
      <c r="AI24" s="85"/>
      <c r="AJ24" s="85"/>
      <c r="AK24" s="123"/>
      <c r="AL24" s="85"/>
      <c r="AM24" s="123"/>
      <c r="AN24" s="123"/>
    </row>
    <row r="25" spans="1:40" s="77" customFormat="1" ht="41.25" customHeight="1">
      <c r="A25" s="79"/>
      <c r="B25" s="106"/>
      <c r="C25" s="441"/>
      <c r="D25" s="442"/>
      <c r="E25" s="442"/>
      <c r="F25" s="442"/>
      <c r="G25" s="442"/>
      <c r="H25" s="442"/>
      <c r="I25" s="442"/>
      <c r="J25" s="442"/>
      <c r="K25" s="442"/>
      <c r="L25" s="442"/>
      <c r="M25" s="442"/>
      <c r="N25" s="442"/>
      <c r="O25" s="442"/>
      <c r="P25" s="564"/>
      <c r="Q25" s="564"/>
      <c r="R25" s="564"/>
      <c r="S25" s="569"/>
      <c r="T25" s="570"/>
      <c r="U25" s="570"/>
      <c r="V25" s="571"/>
      <c r="W25" s="572"/>
      <c r="X25" s="572"/>
      <c r="Y25" s="431"/>
      <c r="Z25" s="431"/>
      <c r="AA25" s="431"/>
      <c r="AB25" s="431"/>
      <c r="AC25" s="431"/>
      <c r="AD25" s="79"/>
      <c r="AF25" s="85"/>
      <c r="AG25" s="108">
        <v>0.368055555555556</v>
      </c>
      <c r="AH25" s="85"/>
      <c r="AI25" s="85"/>
      <c r="AJ25" s="85"/>
      <c r="AK25" s="123"/>
      <c r="AL25" s="85"/>
      <c r="AM25" s="123"/>
      <c r="AN25" s="123"/>
    </row>
    <row r="26" spans="1:40" s="77" customFormat="1" ht="41.25" customHeight="1">
      <c r="A26" s="79"/>
      <c r="B26" s="124"/>
      <c r="C26" s="441"/>
      <c r="D26" s="442"/>
      <c r="E26" s="442"/>
      <c r="F26" s="442"/>
      <c r="G26" s="442"/>
      <c r="H26" s="442"/>
      <c r="I26" s="442"/>
      <c r="J26" s="442"/>
      <c r="K26" s="442"/>
      <c r="L26" s="442"/>
      <c r="M26" s="442"/>
      <c r="N26" s="442"/>
      <c r="O26" s="442"/>
      <c r="P26" s="564"/>
      <c r="Q26" s="564"/>
      <c r="R26" s="564"/>
      <c r="S26" s="569"/>
      <c r="T26" s="570"/>
      <c r="U26" s="570"/>
      <c r="V26" s="571"/>
      <c r="W26" s="572"/>
      <c r="X26" s="572"/>
      <c r="Y26" s="431"/>
      <c r="Z26" s="431"/>
      <c r="AA26" s="431"/>
      <c r="AB26" s="431"/>
      <c r="AC26" s="431"/>
      <c r="AD26" s="79"/>
      <c r="AF26" s="85"/>
      <c r="AG26" s="108">
        <v>0.375</v>
      </c>
      <c r="AH26" s="85"/>
      <c r="AI26" s="85"/>
      <c r="AJ26" s="85"/>
      <c r="AK26" s="85"/>
      <c r="AL26" s="85"/>
      <c r="AM26" s="85"/>
      <c r="AN26" s="85"/>
    </row>
    <row r="27" spans="1:40" s="77" customFormat="1" ht="41.25" customHeight="1">
      <c r="A27" s="79"/>
      <c r="B27" s="106"/>
      <c r="C27" s="441"/>
      <c r="D27" s="442"/>
      <c r="E27" s="442"/>
      <c r="F27" s="442"/>
      <c r="G27" s="442"/>
      <c r="H27" s="442"/>
      <c r="I27" s="442"/>
      <c r="J27" s="442"/>
      <c r="K27" s="442"/>
      <c r="L27" s="442"/>
      <c r="M27" s="442"/>
      <c r="N27" s="442"/>
      <c r="O27" s="442"/>
      <c r="P27" s="564"/>
      <c r="Q27" s="564"/>
      <c r="R27" s="564"/>
      <c r="S27" s="569"/>
      <c r="T27" s="570"/>
      <c r="U27" s="570"/>
      <c r="V27" s="571"/>
      <c r="W27" s="572"/>
      <c r="X27" s="572"/>
      <c r="Y27" s="431"/>
      <c r="Z27" s="431"/>
      <c r="AA27" s="431"/>
      <c r="AB27" s="431"/>
      <c r="AC27" s="431"/>
      <c r="AD27" s="79"/>
      <c r="AF27" s="85"/>
      <c r="AG27" s="108">
        <v>0.368055555555556</v>
      </c>
      <c r="AH27" s="85"/>
      <c r="AI27" s="85"/>
      <c r="AJ27" s="85"/>
      <c r="AK27" s="123"/>
      <c r="AL27" s="85"/>
      <c r="AM27" s="123"/>
      <c r="AN27" s="123"/>
    </row>
    <row r="28" spans="1:40" s="77" customFormat="1" ht="41.25" customHeight="1">
      <c r="A28" s="79"/>
      <c r="B28" s="124"/>
      <c r="C28" s="441"/>
      <c r="D28" s="442"/>
      <c r="E28" s="442"/>
      <c r="F28" s="442"/>
      <c r="G28" s="442"/>
      <c r="H28" s="442"/>
      <c r="I28" s="442"/>
      <c r="J28" s="442"/>
      <c r="K28" s="442"/>
      <c r="L28" s="442"/>
      <c r="M28" s="442"/>
      <c r="N28" s="442"/>
      <c r="O28" s="442"/>
      <c r="P28" s="564"/>
      <c r="Q28" s="564"/>
      <c r="R28" s="564"/>
      <c r="S28" s="569"/>
      <c r="T28" s="570"/>
      <c r="U28" s="570"/>
      <c r="V28" s="571"/>
      <c r="W28" s="572"/>
      <c r="X28" s="572"/>
      <c r="Y28" s="431"/>
      <c r="Z28" s="431"/>
      <c r="AA28" s="431"/>
      <c r="AB28" s="431"/>
      <c r="AC28" s="431"/>
      <c r="AD28" s="79"/>
      <c r="AF28" s="85"/>
      <c r="AG28" s="108">
        <v>0.375</v>
      </c>
      <c r="AH28" s="85"/>
      <c r="AI28" s="85"/>
      <c r="AJ28" s="85"/>
      <c r="AK28" s="85"/>
      <c r="AL28" s="85"/>
      <c r="AM28" s="85"/>
      <c r="AN28" s="85"/>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0.381944444444445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44" s="85" customFormat="1" ht="15.75" customHeight="1">
      <c r="A33" s="79"/>
      <c r="B33" s="126"/>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127"/>
      <c r="AG33" s="108">
        <v>0.392361111111112</v>
      </c>
      <c r="AO33" s="77"/>
      <c r="AP33" s="77"/>
      <c r="AQ33" s="77"/>
      <c r="AR33" s="77"/>
    </row>
    <row r="34" spans="1:44" s="28" customFormat="1" ht="15.75" customHeight="1">
      <c r="A34" s="5"/>
      <c r="B34" s="7"/>
      <c r="C34" s="79"/>
      <c r="D34" s="79"/>
      <c r="E34" s="79"/>
      <c r="F34" s="79"/>
      <c r="G34" s="79"/>
      <c r="H34" s="79"/>
      <c r="I34" s="79"/>
      <c r="J34" s="79"/>
      <c r="K34" s="79"/>
      <c r="L34" s="79"/>
      <c r="M34" s="79"/>
      <c r="N34" s="79"/>
      <c r="O34" s="79"/>
      <c r="P34" s="79"/>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C23:O23"/>
    <mergeCell ref="AM16:AN16"/>
    <mergeCell ref="AH16:AH17"/>
    <mergeCell ref="Y16:AC17"/>
    <mergeCell ref="B16:O17"/>
    <mergeCell ref="P16:R17"/>
    <mergeCell ref="V20:X20"/>
    <mergeCell ref="AI16:AJ16"/>
    <mergeCell ref="S16:U17"/>
    <mergeCell ref="AK16:AL16"/>
    <mergeCell ref="V10:X11"/>
    <mergeCell ref="Y10:AC11"/>
    <mergeCell ref="E11:I11"/>
    <mergeCell ref="M11:P11"/>
    <mergeCell ref="C22:O22"/>
    <mergeCell ref="C20:O20"/>
    <mergeCell ref="P20:R20"/>
    <mergeCell ref="S20:U20"/>
    <mergeCell ref="B13:C14"/>
    <mergeCell ref="S19:U19"/>
    <mergeCell ref="B3:AC3"/>
    <mergeCell ref="B6:C6"/>
    <mergeCell ref="D6:AC6"/>
    <mergeCell ref="B7:C7"/>
    <mergeCell ref="D7:AC7"/>
    <mergeCell ref="B10:C11"/>
    <mergeCell ref="E10:I10"/>
    <mergeCell ref="J10:K11"/>
    <mergeCell ref="M10:P10"/>
    <mergeCell ref="R10:U10"/>
    <mergeCell ref="C19:O19"/>
    <mergeCell ref="R11:U11"/>
    <mergeCell ref="Y22:AC22"/>
    <mergeCell ref="Y19:AC19"/>
    <mergeCell ref="Y20:AC20"/>
    <mergeCell ref="P22:R22"/>
    <mergeCell ref="S22:U22"/>
    <mergeCell ref="V22:X22"/>
    <mergeCell ref="C21:O21"/>
    <mergeCell ref="V21:X21"/>
    <mergeCell ref="V13:X14"/>
    <mergeCell ref="E13:U13"/>
    <mergeCell ref="C28:O28"/>
    <mergeCell ref="C29:O29"/>
    <mergeCell ref="P29:R29"/>
    <mergeCell ref="S29:U29"/>
    <mergeCell ref="V29:X29"/>
    <mergeCell ref="P28:R28"/>
    <mergeCell ref="S28:U28"/>
    <mergeCell ref="V28:X28"/>
    <mergeCell ref="Y13:AC14"/>
    <mergeCell ref="E14:U14"/>
    <mergeCell ref="V19:X19"/>
    <mergeCell ref="S18:U18"/>
    <mergeCell ref="V18:X18"/>
    <mergeCell ref="Y18:AC18"/>
    <mergeCell ref="B18:O18"/>
    <mergeCell ref="P18:R18"/>
    <mergeCell ref="V16:X17"/>
    <mergeCell ref="P19:R19"/>
    <mergeCell ref="Y29:AC29"/>
    <mergeCell ref="Y28:AC28"/>
    <mergeCell ref="S25:U25"/>
    <mergeCell ref="V25:X25"/>
    <mergeCell ref="Y25:AC25"/>
    <mergeCell ref="S26:U26"/>
    <mergeCell ref="V26:X26"/>
    <mergeCell ref="Y26:AC26"/>
    <mergeCell ref="C24:O24"/>
    <mergeCell ref="C27:O27"/>
    <mergeCell ref="C25:O25"/>
    <mergeCell ref="P25:R25"/>
    <mergeCell ref="C26:O26"/>
    <mergeCell ref="P26:R26"/>
    <mergeCell ref="S21:U21"/>
    <mergeCell ref="Y21:AC21"/>
    <mergeCell ref="P27:R27"/>
    <mergeCell ref="S27:U27"/>
    <mergeCell ref="V27:X27"/>
    <mergeCell ref="P24:R24"/>
    <mergeCell ref="Y24:AC24"/>
    <mergeCell ref="Y27:AC27"/>
    <mergeCell ref="S24:U24"/>
    <mergeCell ref="V24:X24"/>
    <mergeCell ref="B31:AC31"/>
    <mergeCell ref="B32:AC32"/>
    <mergeCell ref="AK18:AL18"/>
    <mergeCell ref="AM18:AN18"/>
    <mergeCell ref="AI18:AJ18"/>
    <mergeCell ref="S23:U23"/>
    <mergeCell ref="V23:X23"/>
    <mergeCell ref="P23:R23"/>
    <mergeCell ref="Y23:AC23"/>
    <mergeCell ref="P21:R21"/>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
      <selection activeCell="E10" sqref="E10:I10"/>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27" t="s">
        <v>279</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t="s">
        <v>354</v>
      </c>
      <c r="F10" s="505"/>
      <c r="G10" s="505"/>
      <c r="H10" s="505"/>
      <c r="I10" s="506"/>
      <c r="J10" s="701" t="s">
        <v>30</v>
      </c>
      <c r="K10" s="702"/>
      <c r="L10" s="703" t="s">
        <v>346</v>
      </c>
      <c r="M10" s="484">
        <v>0.395833333333334</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t="s">
        <v>355</v>
      </c>
      <c r="F11" s="488"/>
      <c r="G11" s="488"/>
      <c r="H11" s="488"/>
      <c r="I11" s="489"/>
      <c r="J11" s="701"/>
      <c r="K11" s="702"/>
      <c r="L11" s="703" t="s">
        <v>347</v>
      </c>
      <c r="M11" s="516">
        <v>0.395833333333334</v>
      </c>
      <c r="N11" s="517"/>
      <c r="O11" s="517"/>
      <c r="P11" s="518"/>
      <c r="Q11" s="704" t="s">
        <v>1</v>
      </c>
      <c r="R11" s="516">
        <v>0.687500000000004</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105"/>
      <c r="AI18" s="459" t="s">
        <v>44</v>
      </c>
      <c r="AJ18" s="460"/>
      <c r="AK18" s="459" t="s">
        <v>34</v>
      </c>
      <c r="AL18" s="460"/>
      <c r="AM18" s="459" t="s">
        <v>43</v>
      </c>
      <c r="AN18" s="460"/>
    </row>
    <row r="19" spans="1:54" s="77" customFormat="1" ht="41.25" customHeight="1">
      <c r="A19" s="79"/>
      <c r="B19" s="106" t="s">
        <v>36</v>
      </c>
      <c r="C19" s="467" t="s">
        <v>335</v>
      </c>
      <c r="D19" s="468"/>
      <c r="E19" s="468"/>
      <c r="F19" s="468"/>
      <c r="G19" s="468"/>
      <c r="H19" s="468"/>
      <c r="I19" s="468"/>
      <c r="J19" s="468"/>
      <c r="K19" s="468"/>
      <c r="L19" s="468"/>
      <c r="M19" s="468"/>
      <c r="N19" s="468"/>
      <c r="O19" s="468"/>
      <c r="P19" s="592"/>
      <c r="Q19" s="593"/>
      <c r="R19" s="594"/>
      <c r="S19" s="531"/>
      <c r="T19" s="493"/>
      <c r="U19" s="532"/>
      <c r="V19" s="470"/>
      <c r="W19" s="470"/>
      <c r="X19" s="470"/>
      <c r="Y19" s="529"/>
      <c r="Z19" s="529"/>
      <c r="AA19" s="529"/>
      <c r="AB19" s="529"/>
      <c r="AC19" s="530"/>
      <c r="AD19" s="79"/>
      <c r="AF19" s="107" t="s">
        <v>176</v>
      </c>
      <c r="AG19" s="108">
        <v>0.3333333333333333</v>
      </c>
      <c r="AH19" s="109"/>
      <c r="AI19" s="110"/>
      <c r="AJ19" s="111"/>
      <c r="AK19" s="112"/>
      <c r="AL19" s="113"/>
      <c r="AM19" s="112"/>
      <c r="AN19" s="113"/>
      <c r="AP19" s="296"/>
      <c r="AQ19" s="296"/>
      <c r="AR19" s="296"/>
      <c r="AS19" s="296"/>
      <c r="AT19" s="296"/>
      <c r="AU19" s="296"/>
      <c r="AV19" s="296"/>
      <c r="AW19" s="296"/>
      <c r="AX19" s="296"/>
      <c r="AY19" s="296"/>
      <c r="AZ19" s="296"/>
      <c r="BA19" s="296"/>
      <c r="BB19" s="296"/>
    </row>
    <row r="20" spans="1:54" s="77" customFormat="1" ht="41.25" customHeight="1">
      <c r="A20" s="79"/>
      <c r="B20" s="106" t="s">
        <v>37</v>
      </c>
      <c r="C20" s="467" t="s">
        <v>336</v>
      </c>
      <c r="D20" s="662"/>
      <c r="E20" s="662"/>
      <c r="F20" s="662"/>
      <c r="G20" s="662"/>
      <c r="H20" s="662"/>
      <c r="I20" s="662"/>
      <c r="J20" s="662"/>
      <c r="K20" s="662"/>
      <c r="L20" s="662"/>
      <c r="M20" s="662"/>
      <c r="N20" s="662"/>
      <c r="O20" s="663"/>
      <c r="P20" s="588"/>
      <c r="Q20" s="660"/>
      <c r="R20" s="661"/>
      <c r="S20" s="451"/>
      <c r="T20" s="452"/>
      <c r="U20" s="453"/>
      <c r="V20" s="454"/>
      <c r="W20" s="454"/>
      <c r="X20" s="454"/>
      <c r="Y20" s="439"/>
      <c r="Z20" s="439"/>
      <c r="AA20" s="439"/>
      <c r="AB20" s="439"/>
      <c r="AC20" s="440"/>
      <c r="AD20" s="79"/>
      <c r="AF20" s="114" t="s">
        <v>177</v>
      </c>
      <c r="AG20" s="108">
        <v>0.3368055555555556</v>
      </c>
      <c r="AH20" s="109">
        <v>4</v>
      </c>
      <c r="AI20" s="110" t="s">
        <v>178</v>
      </c>
      <c r="AJ20" s="111" t="s">
        <v>48</v>
      </c>
      <c r="AK20" s="110" t="s">
        <v>55</v>
      </c>
      <c r="AL20" s="115" t="s">
        <v>56</v>
      </c>
      <c r="AM20" s="110" t="s">
        <v>57</v>
      </c>
      <c r="AN20" s="115" t="s">
        <v>58</v>
      </c>
      <c r="AP20" s="296"/>
      <c r="AQ20" s="296"/>
      <c r="AR20" s="296"/>
      <c r="AS20" s="296"/>
      <c r="AT20" s="296"/>
      <c r="AU20" s="296"/>
      <c r="AV20" s="296"/>
      <c r="AW20" s="296"/>
      <c r="AX20" s="296"/>
      <c r="AY20" s="296"/>
      <c r="AZ20" s="296"/>
      <c r="BA20" s="296"/>
      <c r="BB20" s="296"/>
    </row>
    <row r="21" spans="1:54" s="77" customFormat="1" ht="63.75" customHeight="1">
      <c r="A21" s="79"/>
      <c r="B21" s="106" t="s">
        <v>38</v>
      </c>
      <c r="C21" s="657" t="s">
        <v>341</v>
      </c>
      <c r="D21" s="658"/>
      <c r="E21" s="658"/>
      <c r="F21" s="658"/>
      <c r="G21" s="658"/>
      <c r="H21" s="658"/>
      <c r="I21" s="658"/>
      <c r="J21" s="658"/>
      <c r="K21" s="658"/>
      <c r="L21" s="658"/>
      <c r="M21" s="658"/>
      <c r="N21" s="658"/>
      <c r="O21" s="659"/>
      <c r="P21" s="588"/>
      <c r="Q21" s="589"/>
      <c r="R21" s="590"/>
      <c r="S21" s="451"/>
      <c r="T21" s="452"/>
      <c r="U21" s="453"/>
      <c r="V21" s="454"/>
      <c r="W21" s="454"/>
      <c r="X21" s="454"/>
      <c r="Y21" s="439"/>
      <c r="Z21" s="439"/>
      <c r="AA21" s="439"/>
      <c r="AB21" s="439"/>
      <c r="AC21" s="440"/>
      <c r="AD21" s="79"/>
      <c r="AF21" s="85"/>
      <c r="AG21" s="108">
        <v>0.340277777777778</v>
      </c>
      <c r="AH21" s="116">
        <v>3</v>
      </c>
      <c r="AI21" s="117" t="s">
        <v>179</v>
      </c>
      <c r="AJ21" s="118" t="s">
        <v>180</v>
      </c>
      <c r="AK21" s="117" t="s">
        <v>59</v>
      </c>
      <c r="AL21" s="119" t="s">
        <v>60</v>
      </c>
      <c r="AM21" s="117" t="s">
        <v>61</v>
      </c>
      <c r="AN21" s="119" t="s">
        <v>62</v>
      </c>
      <c r="AP21" s="296"/>
      <c r="AQ21" s="296"/>
      <c r="AR21" s="296"/>
      <c r="AS21" s="296"/>
      <c r="AT21" s="296"/>
      <c r="AU21" s="296"/>
      <c r="AV21" s="296"/>
      <c r="AW21" s="296"/>
      <c r="AX21" s="296"/>
      <c r="AY21" s="296"/>
      <c r="AZ21" s="296"/>
      <c r="BA21" s="296"/>
      <c r="BB21" s="296"/>
    </row>
    <row r="22" spans="1:54" s="77" customFormat="1" ht="41.25" customHeight="1">
      <c r="A22" s="79"/>
      <c r="B22" s="106" t="s">
        <v>39</v>
      </c>
      <c r="C22" s="441" t="s">
        <v>337</v>
      </c>
      <c r="D22" s="442"/>
      <c r="E22" s="442"/>
      <c r="F22" s="442"/>
      <c r="G22" s="442"/>
      <c r="H22" s="442"/>
      <c r="I22" s="442"/>
      <c r="J22" s="442"/>
      <c r="K22" s="442"/>
      <c r="L22" s="442"/>
      <c r="M22" s="442"/>
      <c r="N22" s="442"/>
      <c r="O22" s="442"/>
      <c r="P22" s="588"/>
      <c r="Q22" s="589"/>
      <c r="R22" s="590"/>
      <c r="S22" s="451"/>
      <c r="T22" s="452"/>
      <c r="U22" s="453"/>
      <c r="V22" s="454"/>
      <c r="W22" s="454"/>
      <c r="X22" s="454"/>
      <c r="Y22" s="439"/>
      <c r="Z22" s="439"/>
      <c r="AA22" s="439"/>
      <c r="AB22" s="439"/>
      <c r="AC22" s="440"/>
      <c r="AD22" s="79"/>
      <c r="AF22" s="85"/>
      <c r="AG22" s="108">
        <v>0.34375</v>
      </c>
      <c r="AH22" s="116">
        <v>2</v>
      </c>
      <c r="AI22" s="117" t="s">
        <v>181</v>
      </c>
      <c r="AJ22" s="118" t="s">
        <v>180</v>
      </c>
      <c r="AK22" s="117" t="s">
        <v>63</v>
      </c>
      <c r="AL22" s="119" t="s">
        <v>64</v>
      </c>
      <c r="AM22" s="117" t="s">
        <v>65</v>
      </c>
      <c r="AN22" s="119" t="s">
        <v>66</v>
      </c>
      <c r="AP22" s="296"/>
      <c r="AQ22" s="296"/>
      <c r="AR22" s="296"/>
      <c r="AS22" s="296"/>
      <c r="AT22" s="296"/>
      <c r="AU22" s="296"/>
      <c r="AV22" s="296"/>
      <c r="AW22" s="296"/>
      <c r="AX22" s="296"/>
      <c r="AY22" s="296"/>
      <c r="AZ22" s="296"/>
      <c r="BA22" s="296"/>
      <c r="BB22" s="296"/>
    </row>
    <row r="23" spans="1:54" s="77" customFormat="1" ht="41.25" customHeight="1">
      <c r="A23" s="79"/>
      <c r="B23" s="106" t="s">
        <v>40</v>
      </c>
      <c r="C23" s="441" t="s">
        <v>338</v>
      </c>
      <c r="D23" s="442"/>
      <c r="E23" s="442"/>
      <c r="F23" s="442"/>
      <c r="G23" s="442"/>
      <c r="H23" s="442"/>
      <c r="I23" s="442"/>
      <c r="J23" s="442"/>
      <c r="K23" s="442"/>
      <c r="L23" s="442"/>
      <c r="M23" s="442"/>
      <c r="N23" s="442"/>
      <c r="O23" s="442"/>
      <c r="P23" s="588"/>
      <c r="Q23" s="589"/>
      <c r="R23" s="590"/>
      <c r="S23" s="635"/>
      <c r="T23" s="636"/>
      <c r="U23" s="637"/>
      <c r="V23" s="597"/>
      <c r="W23" s="597"/>
      <c r="X23" s="597"/>
      <c r="Y23" s="616"/>
      <c r="Z23" s="616"/>
      <c r="AA23" s="616"/>
      <c r="AB23" s="616"/>
      <c r="AC23" s="617"/>
      <c r="AD23" s="79"/>
      <c r="AF23" s="85"/>
      <c r="AG23" s="108">
        <v>0.347222222222222</v>
      </c>
      <c r="AH23" s="120">
        <v>1</v>
      </c>
      <c r="AI23" s="121" t="s">
        <v>182</v>
      </c>
      <c r="AJ23" s="102" t="s">
        <v>180</v>
      </c>
      <c r="AK23" s="121" t="s">
        <v>67</v>
      </c>
      <c r="AL23" s="122" t="s">
        <v>68</v>
      </c>
      <c r="AM23" s="121" t="s">
        <v>69</v>
      </c>
      <c r="AN23" s="122" t="s">
        <v>70</v>
      </c>
      <c r="AP23" s="296"/>
      <c r="AQ23" s="296"/>
      <c r="AR23" s="296"/>
      <c r="AS23" s="296"/>
      <c r="AT23" s="296"/>
      <c r="AU23" s="296"/>
      <c r="AV23" s="296"/>
      <c r="AW23" s="296"/>
      <c r="AX23" s="296"/>
      <c r="AY23" s="296"/>
      <c r="AZ23" s="296"/>
      <c r="BA23" s="296"/>
      <c r="BB23" s="296"/>
    </row>
    <row r="24" spans="1:40" s="77" customFormat="1" ht="41.25" customHeight="1">
      <c r="A24" s="79"/>
      <c r="B24" s="106" t="s">
        <v>275</v>
      </c>
      <c r="C24" s="441" t="s">
        <v>339</v>
      </c>
      <c r="D24" s="442"/>
      <c r="E24" s="442"/>
      <c r="F24" s="442"/>
      <c r="G24" s="442"/>
      <c r="H24" s="442"/>
      <c r="I24" s="442"/>
      <c r="J24" s="442"/>
      <c r="K24" s="442"/>
      <c r="L24" s="442"/>
      <c r="M24" s="442"/>
      <c r="N24" s="442"/>
      <c r="O24" s="587"/>
      <c r="P24" s="633"/>
      <c r="Q24" s="634"/>
      <c r="R24" s="634"/>
      <c r="S24" s="634"/>
      <c r="T24" s="634"/>
      <c r="U24" s="634"/>
      <c r="V24" s="634"/>
      <c r="W24" s="634"/>
      <c r="X24" s="634"/>
      <c r="Y24" s="655"/>
      <c r="Z24" s="655"/>
      <c r="AA24" s="655"/>
      <c r="AB24" s="655"/>
      <c r="AC24" s="656"/>
      <c r="AD24" s="79"/>
      <c r="AF24" s="85"/>
      <c r="AG24" s="108">
        <v>0.350694444444445</v>
      </c>
      <c r="AH24" s="123"/>
      <c r="AI24" s="85"/>
      <c r="AJ24" s="85"/>
      <c r="AK24" s="123"/>
      <c r="AL24" s="85"/>
      <c r="AM24" s="123"/>
      <c r="AN24" s="123"/>
    </row>
    <row r="25" spans="1:40" s="77" customFormat="1" ht="41.25" customHeight="1" thickBot="1">
      <c r="A25" s="79"/>
      <c r="B25" s="106" t="s">
        <v>276</v>
      </c>
      <c r="C25" s="441" t="s">
        <v>340</v>
      </c>
      <c r="D25" s="442"/>
      <c r="E25" s="442"/>
      <c r="F25" s="442"/>
      <c r="G25" s="442"/>
      <c r="H25" s="442"/>
      <c r="I25" s="442"/>
      <c r="J25" s="442"/>
      <c r="K25" s="442"/>
      <c r="L25" s="442"/>
      <c r="M25" s="442"/>
      <c r="N25" s="442"/>
      <c r="O25" s="587"/>
      <c r="P25" s="652"/>
      <c r="Q25" s="645"/>
      <c r="R25" s="645"/>
      <c r="S25" s="645"/>
      <c r="T25" s="645"/>
      <c r="U25" s="645"/>
      <c r="V25" s="645"/>
      <c r="W25" s="645"/>
      <c r="X25" s="645"/>
      <c r="Y25" s="638"/>
      <c r="Z25" s="638"/>
      <c r="AA25" s="638"/>
      <c r="AB25" s="638"/>
      <c r="AC25" s="639"/>
      <c r="AD25" s="79"/>
      <c r="AF25" s="85"/>
      <c r="AG25" s="108">
        <v>0.354166666666667</v>
      </c>
      <c r="AH25" s="123"/>
      <c r="AI25" s="85"/>
      <c r="AJ25" s="85"/>
      <c r="AK25" s="123"/>
      <c r="AL25" s="85"/>
      <c r="AM25" s="123"/>
      <c r="AN25" s="123"/>
    </row>
    <row r="26" spans="1:40" s="77" customFormat="1" ht="41.25" customHeight="1">
      <c r="A26" s="79"/>
      <c r="B26" s="128"/>
      <c r="C26" s="426"/>
      <c r="D26" s="427"/>
      <c r="E26" s="427"/>
      <c r="F26" s="427"/>
      <c r="G26" s="427"/>
      <c r="H26" s="427"/>
      <c r="I26" s="427"/>
      <c r="J26" s="427"/>
      <c r="K26" s="427"/>
      <c r="L26" s="427"/>
      <c r="M26" s="427"/>
      <c r="N26" s="427"/>
      <c r="O26" s="646"/>
      <c r="P26" s="642"/>
      <c r="Q26" s="642"/>
      <c r="R26" s="647"/>
      <c r="S26" s="641"/>
      <c r="T26" s="642"/>
      <c r="U26" s="643"/>
      <c r="V26" s="644"/>
      <c r="W26" s="644"/>
      <c r="X26" s="644"/>
      <c r="Y26" s="555"/>
      <c r="Z26" s="555"/>
      <c r="AA26" s="555"/>
      <c r="AB26" s="555"/>
      <c r="AC26" s="640"/>
      <c r="AD26" s="79"/>
      <c r="AF26" s="85"/>
      <c r="AG26" s="108">
        <v>0.357638888888889</v>
      </c>
      <c r="AH26" s="85"/>
      <c r="AI26" s="85"/>
      <c r="AJ26" s="85"/>
      <c r="AK26" s="123"/>
      <c r="AL26" s="85"/>
      <c r="AM26" s="123"/>
      <c r="AN26" s="123"/>
    </row>
    <row r="27" spans="1:40" s="77" customFormat="1" ht="41.25" customHeight="1">
      <c r="A27" s="79"/>
      <c r="B27" s="297"/>
      <c r="C27" s="618"/>
      <c r="D27" s="619"/>
      <c r="E27" s="619"/>
      <c r="F27" s="619"/>
      <c r="G27" s="619"/>
      <c r="H27" s="619"/>
      <c r="I27" s="619"/>
      <c r="J27" s="619"/>
      <c r="K27" s="619"/>
      <c r="L27" s="619"/>
      <c r="M27" s="619"/>
      <c r="N27" s="619"/>
      <c r="O27" s="653"/>
      <c r="P27" s="648"/>
      <c r="Q27" s="649"/>
      <c r="R27" s="654"/>
      <c r="S27" s="648"/>
      <c r="T27" s="649"/>
      <c r="U27" s="650"/>
      <c r="V27" s="651"/>
      <c r="W27" s="651"/>
      <c r="X27" s="651"/>
      <c r="Y27" s="555"/>
      <c r="Z27" s="555"/>
      <c r="AA27" s="555"/>
      <c r="AB27" s="555"/>
      <c r="AC27" s="640"/>
      <c r="AD27" s="79"/>
      <c r="AF27" s="85"/>
      <c r="AG27" s="108">
        <v>0.364583333333334</v>
      </c>
      <c r="AH27" s="85"/>
      <c r="AI27" s="85"/>
      <c r="AJ27" s="85"/>
      <c r="AK27" s="123"/>
      <c r="AL27" s="85"/>
      <c r="AM27" s="123"/>
      <c r="AN27" s="123"/>
    </row>
    <row r="28" spans="1:40" s="77" customFormat="1" ht="41.25" customHeight="1">
      <c r="A28" s="79"/>
      <c r="B28" s="128"/>
      <c r="C28" s="426"/>
      <c r="D28" s="427"/>
      <c r="E28" s="427"/>
      <c r="F28" s="427"/>
      <c r="G28" s="427"/>
      <c r="H28" s="427"/>
      <c r="I28" s="427"/>
      <c r="J28" s="427"/>
      <c r="K28" s="427"/>
      <c r="L28" s="427"/>
      <c r="M28" s="427"/>
      <c r="N28" s="427"/>
      <c r="O28" s="646"/>
      <c r="P28" s="642"/>
      <c r="Q28" s="642"/>
      <c r="R28" s="647"/>
      <c r="S28" s="641"/>
      <c r="T28" s="642"/>
      <c r="U28" s="643"/>
      <c r="V28" s="644"/>
      <c r="W28" s="644"/>
      <c r="X28" s="644"/>
      <c r="Y28" s="555"/>
      <c r="Z28" s="555"/>
      <c r="AA28" s="555"/>
      <c r="AB28" s="555"/>
      <c r="AC28" s="640"/>
      <c r="AD28" s="79"/>
      <c r="AF28" s="85"/>
      <c r="AG28" s="108">
        <v>0.357638888888889</v>
      </c>
      <c r="AH28" s="85"/>
      <c r="AI28" s="85"/>
      <c r="AJ28" s="85"/>
      <c r="AK28" s="123"/>
      <c r="AL28" s="85"/>
      <c r="AM28" s="123"/>
      <c r="AN28" s="123"/>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0.375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40" s="77" customFormat="1" ht="15.75" customHeight="1">
      <c r="A33" s="79"/>
      <c r="B33" s="126"/>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8">
        <v>0.378472222222223</v>
      </c>
      <c r="AH33" s="85"/>
      <c r="AI33" s="85"/>
      <c r="AJ33" s="85"/>
      <c r="AK33" s="85"/>
      <c r="AL33" s="85"/>
      <c r="AM33" s="85"/>
      <c r="AN33" s="85"/>
    </row>
    <row r="34" spans="1:44" s="85" customFormat="1" ht="15.75" customHeight="1">
      <c r="A34" s="79"/>
      <c r="B34" s="126"/>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8">
        <v>0.381944444444445</v>
      </c>
      <c r="AO34" s="77"/>
      <c r="AP34" s="77"/>
      <c r="AQ34" s="77"/>
      <c r="AR34" s="77"/>
    </row>
    <row r="35" spans="1:44"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8">
        <v>0.385416666666667</v>
      </c>
      <c r="AO35" s="77"/>
      <c r="AP35" s="77"/>
      <c r="AQ35" s="77"/>
      <c r="AR35" s="77"/>
    </row>
    <row r="36" spans="1:44" s="85" customFormat="1" ht="15.75" customHeight="1">
      <c r="A36" s="79"/>
      <c r="B36" s="126"/>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8">
        <v>0.38888888888889</v>
      </c>
      <c r="AO36" s="77"/>
      <c r="AP36" s="77"/>
      <c r="AQ36" s="77"/>
      <c r="AR36" s="77"/>
    </row>
    <row r="37" spans="1:44" s="85" customFormat="1" ht="15.75" customHeight="1">
      <c r="A37" s="79"/>
      <c r="B37" s="126"/>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7"/>
      <c r="AG37" s="108">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79"/>
      <c r="D43" s="79"/>
      <c r="E43" s="79"/>
      <c r="F43" s="79"/>
      <c r="G43" s="79"/>
      <c r="H43" s="79"/>
      <c r="I43" s="79"/>
      <c r="J43" s="79"/>
      <c r="K43" s="79"/>
      <c r="L43" s="79"/>
      <c r="M43" s="85"/>
      <c r="N43" s="85"/>
      <c r="O43" s="8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79"/>
      <c r="D44" s="79"/>
      <c r="E44" s="79"/>
      <c r="F44" s="79"/>
      <c r="G44" s="79"/>
      <c r="H44" s="79"/>
      <c r="I44" s="79"/>
      <c r="J44" s="79"/>
      <c r="K44" s="79"/>
      <c r="L44" s="79"/>
      <c r="M44" s="85"/>
      <c r="N44" s="85"/>
      <c r="O44" s="8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79"/>
      <c r="D45" s="79"/>
      <c r="E45" s="79"/>
      <c r="F45" s="79"/>
      <c r="G45" s="79"/>
      <c r="H45" s="79"/>
      <c r="I45" s="79"/>
      <c r="J45" s="79"/>
      <c r="K45" s="79"/>
      <c r="L45" s="79"/>
      <c r="M45" s="85"/>
      <c r="N45" s="85"/>
      <c r="O45" s="8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2.7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V22:X22"/>
    <mergeCell ref="P19:R19"/>
    <mergeCell ref="S19:U19"/>
    <mergeCell ref="B10:C11"/>
    <mergeCell ref="E10:I10"/>
    <mergeCell ref="J10:K11"/>
    <mergeCell ref="M10:P10"/>
    <mergeCell ref="R10:U10"/>
    <mergeCell ref="C19:O19"/>
    <mergeCell ref="C20:O20"/>
    <mergeCell ref="Y27:AC27"/>
    <mergeCell ref="V10:X11"/>
    <mergeCell ref="Y10:AC11"/>
    <mergeCell ref="E11:I11"/>
    <mergeCell ref="M11:P11"/>
    <mergeCell ref="B16:O17"/>
    <mergeCell ref="B13:C14"/>
    <mergeCell ref="E13:U13"/>
    <mergeCell ref="Y13:AC14"/>
    <mergeCell ref="V13:X14"/>
    <mergeCell ref="AI18:AJ18"/>
    <mergeCell ref="B3:AC3"/>
    <mergeCell ref="B6:C6"/>
    <mergeCell ref="D6:AC6"/>
    <mergeCell ref="B7:C7"/>
    <mergeCell ref="D7:AC7"/>
    <mergeCell ref="E14:U14"/>
    <mergeCell ref="R11:U11"/>
    <mergeCell ref="B18:O18"/>
    <mergeCell ref="Y18:AC18"/>
    <mergeCell ref="AM16:AN16"/>
    <mergeCell ref="AH16:AH17"/>
    <mergeCell ref="Y16:AC17"/>
    <mergeCell ref="P16:R17"/>
    <mergeCell ref="S16:U17"/>
    <mergeCell ref="V16:X17"/>
    <mergeCell ref="AI16:AJ16"/>
    <mergeCell ref="AK16:AL16"/>
    <mergeCell ref="V19:X19"/>
    <mergeCell ref="P18:R18"/>
    <mergeCell ref="S18:U18"/>
    <mergeCell ref="V18:X18"/>
    <mergeCell ref="Y19:AC19"/>
    <mergeCell ref="Y20:AC20"/>
    <mergeCell ref="Y23:AC23"/>
    <mergeCell ref="Y24:AC24"/>
    <mergeCell ref="C21:O21"/>
    <mergeCell ref="C22:O22"/>
    <mergeCell ref="P20:R20"/>
    <mergeCell ref="P21:R21"/>
    <mergeCell ref="S21:U21"/>
    <mergeCell ref="V21:X21"/>
    <mergeCell ref="V20:X20"/>
    <mergeCell ref="S22:U22"/>
    <mergeCell ref="C28:O28"/>
    <mergeCell ref="P25:R25"/>
    <mergeCell ref="Y21:AC21"/>
    <mergeCell ref="S20:U20"/>
    <mergeCell ref="P22:R22"/>
    <mergeCell ref="C27:O27"/>
    <mergeCell ref="P27:R27"/>
    <mergeCell ref="P28:R28"/>
    <mergeCell ref="P23:R23"/>
    <mergeCell ref="Y22:AC22"/>
    <mergeCell ref="V25:X25"/>
    <mergeCell ref="S28:U28"/>
    <mergeCell ref="C23:O23"/>
    <mergeCell ref="C24:O24"/>
    <mergeCell ref="V28:X28"/>
    <mergeCell ref="C26:O26"/>
    <mergeCell ref="P26:R26"/>
    <mergeCell ref="S27:U27"/>
    <mergeCell ref="V27:X27"/>
    <mergeCell ref="C25:O25"/>
    <mergeCell ref="Y29:AC29"/>
    <mergeCell ref="B31:AC31"/>
    <mergeCell ref="S23:U23"/>
    <mergeCell ref="V23:X23"/>
    <mergeCell ref="Y25:AC25"/>
    <mergeCell ref="Y28:AC28"/>
    <mergeCell ref="S26:U26"/>
    <mergeCell ref="V26:X26"/>
    <mergeCell ref="Y26:AC26"/>
    <mergeCell ref="S25:U25"/>
    <mergeCell ref="B32:AC32"/>
    <mergeCell ref="AK18:AL18"/>
    <mergeCell ref="AM18:AN18"/>
    <mergeCell ref="C29:O29"/>
    <mergeCell ref="P29:R29"/>
    <mergeCell ref="S29:U29"/>
    <mergeCell ref="V29:X29"/>
    <mergeCell ref="P24:R24"/>
    <mergeCell ref="S24:U24"/>
    <mergeCell ref="V24:X24"/>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5118110236220472" right="0.5118110236220472" top="0.35433070866141736" bottom="0" header="0.31496062992125984" footer="0.1968503937007874"/>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E10" sqref="E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27" t="str">
        <f>'シート2-①'!D7:AC7</f>
        <v>①主任介護支援専門員の役割と視点</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v>44549</v>
      </c>
      <c r="F10" s="505"/>
      <c r="G10" s="505"/>
      <c r="H10" s="505"/>
      <c r="I10" s="506"/>
      <c r="J10" s="701" t="s">
        <v>30</v>
      </c>
      <c r="K10" s="702"/>
      <c r="L10" s="705" t="s">
        <v>350</v>
      </c>
      <c r="M10" s="484">
        <v>0.395833333333334</v>
      </c>
      <c r="N10" s="507"/>
      <c r="O10" s="507"/>
      <c r="P10" s="508"/>
      <c r="Q10" s="704" t="s">
        <v>1</v>
      </c>
      <c r="R10" s="484">
        <v>0.645833333333337</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v>44549</v>
      </c>
      <c r="F11" s="488"/>
      <c r="G11" s="488"/>
      <c r="H11" s="488"/>
      <c r="I11" s="489"/>
      <c r="J11" s="701"/>
      <c r="K11" s="702"/>
      <c r="L11" s="705" t="s">
        <v>351</v>
      </c>
      <c r="M11" s="516">
        <v>0.395833333333334</v>
      </c>
      <c r="N11" s="517"/>
      <c r="O11" s="517"/>
      <c r="P11" s="518"/>
      <c r="Q11" s="704" t="s">
        <v>1</v>
      </c>
      <c r="R11" s="516">
        <v>0.645833333333337</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IF(ISBLANK('シート2-①'!E13),"",'シート2-①'!E13)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IF(ISBLANK('シート2-①'!E14),"",'シート2-①'!E14)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R10 M11:P11 R11:U11">
      <formula1>$AG$17:$AG$149</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E10" sqref="E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27" t="str">
        <f>'シート2-②'!D7:AC7</f>
        <v>②ケアマネジメントの実践における倫理的な課題に対する支援</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v>44542</v>
      </c>
      <c r="F10" s="505"/>
      <c r="G10" s="505"/>
      <c r="H10" s="505"/>
      <c r="I10" s="506"/>
      <c r="J10" s="701" t="s">
        <v>30</v>
      </c>
      <c r="K10" s="702"/>
      <c r="L10" s="705" t="s">
        <v>350</v>
      </c>
      <c r="M10" s="484">
        <v>0.395833333333334</v>
      </c>
      <c r="N10" s="507"/>
      <c r="O10" s="507"/>
      <c r="P10" s="508"/>
      <c r="Q10" s="704" t="s">
        <v>1</v>
      </c>
      <c r="R10" s="484">
        <v>0.479166666666668</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v>44542</v>
      </c>
      <c r="F11" s="488"/>
      <c r="G11" s="488"/>
      <c r="H11" s="488"/>
      <c r="I11" s="489"/>
      <c r="J11" s="701"/>
      <c r="K11" s="702"/>
      <c r="L11" s="705" t="s">
        <v>351</v>
      </c>
      <c r="M11" s="516">
        <v>0.395833333333334</v>
      </c>
      <c r="N11" s="517"/>
      <c r="O11" s="517"/>
      <c r="P11" s="518"/>
      <c r="Q11" s="704" t="s">
        <v>1</v>
      </c>
      <c r="R11" s="516">
        <v>0.479166666666668</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IF(ISBLANK('シート2-②'!E13),"",'シート2-②'!E13)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IF(ISBLANK('シート2-②'!E14),"",'シート2-②'!E14)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dataValidations count="1">
    <dataValidation type="list" allowBlank="1" showInputMessage="1" showErrorMessage="1" sqref="M10 R11:U11 R10 M11:P11">
      <formula1>$AG$17:$AG$149</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E10" sqref="E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27" t="str">
        <f>'シート2-③'!D7:AC7</f>
        <v>③ターミナルケア</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v>44542</v>
      </c>
      <c r="F10" s="505"/>
      <c r="G10" s="505"/>
      <c r="H10" s="505"/>
      <c r="I10" s="506"/>
      <c r="J10" s="701" t="s">
        <v>30</v>
      </c>
      <c r="K10" s="702"/>
      <c r="L10" s="705" t="s">
        <v>350</v>
      </c>
      <c r="M10" s="484">
        <v>0.562500000000003</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v>44542</v>
      </c>
      <c r="F11" s="488"/>
      <c r="G11" s="488"/>
      <c r="H11" s="488"/>
      <c r="I11" s="489"/>
      <c r="J11" s="701"/>
      <c r="K11" s="702"/>
      <c r="L11" s="705" t="s">
        <v>351</v>
      </c>
      <c r="M11" s="516">
        <v>0.562500000000003</v>
      </c>
      <c r="N11" s="517"/>
      <c r="O11" s="517"/>
      <c r="P11" s="518"/>
      <c r="Q11" s="704" t="s">
        <v>1</v>
      </c>
      <c r="R11" s="516">
        <v>0.687500000000004</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IF(ISBLANK('シート2-③'!E13),"",'シート2-③'!E13)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IF(ISBLANK('シート2-③'!E14),"",'シート2-③'!E14)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$AG$17:$AG$151</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E10" sqref="E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27" t="str">
        <f>'シート2-④'!D7:AC7</f>
        <v>④人材育成及び業務管理</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v>44548</v>
      </c>
      <c r="F10" s="505"/>
      <c r="G10" s="505"/>
      <c r="H10" s="505"/>
      <c r="I10" s="506"/>
      <c r="J10" s="701" t="s">
        <v>30</v>
      </c>
      <c r="K10" s="702"/>
      <c r="L10" s="705" t="s">
        <v>350</v>
      </c>
      <c r="M10" s="580">
        <v>0.3958333333333333</v>
      </c>
      <c r="N10" s="581"/>
      <c r="O10" s="581"/>
      <c r="P10" s="582"/>
      <c r="Q10" s="704" t="s">
        <v>1</v>
      </c>
      <c r="R10" s="484">
        <v>0.520833333333335</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v>44548</v>
      </c>
      <c r="F11" s="488"/>
      <c r="G11" s="488"/>
      <c r="H11" s="488"/>
      <c r="I11" s="489"/>
      <c r="J11" s="701"/>
      <c r="K11" s="702"/>
      <c r="L11" s="705" t="s">
        <v>351</v>
      </c>
      <c r="M11" s="516">
        <v>0.3958333333333333</v>
      </c>
      <c r="N11" s="517"/>
      <c r="O11" s="517"/>
      <c r="P11" s="518"/>
      <c r="Q11" s="704" t="s">
        <v>1</v>
      </c>
      <c r="R11" s="516">
        <v>0.520833333333335</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IF(ISBLANK('シート2-④'!E13),"",'シート2-④'!E13)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IF(ISBLANK('シート2-④'!E14),"",'シート2-④'!E14)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R11:U11 R10 M11:P11">
      <formula1>$AG$17:$AG$146</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E10" sqref="E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85" t="str">
        <f>'シート2-⑤'!D7:AC7</f>
        <v>⑤運営管理におけるリスクマネジメント</v>
      </c>
      <c r="E7" s="585"/>
      <c r="F7" s="585"/>
      <c r="G7" s="585"/>
      <c r="H7" s="585"/>
      <c r="I7" s="585"/>
      <c r="J7" s="585"/>
      <c r="K7" s="585"/>
      <c r="L7" s="585"/>
      <c r="M7" s="585"/>
      <c r="N7" s="585"/>
      <c r="O7" s="585"/>
      <c r="P7" s="585"/>
      <c r="Q7" s="585"/>
      <c r="R7" s="585"/>
      <c r="S7" s="585"/>
      <c r="T7" s="585"/>
      <c r="U7" s="585"/>
      <c r="V7" s="585"/>
      <c r="W7" s="585"/>
      <c r="X7" s="585"/>
      <c r="Y7" s="585"/>
      <c r="Z7" s="585"/>
      <c r="AA7" s="585"/>
      <c r="AB7" s="585"/>
      <c r="AC7" s="58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v>44548</v>
      </c>
      <c r="F10" s="505"/>
      <c r="G10" s="505"/>
      <c r="H10" s="505"/>
      <c r="I10" s="506"/>
      <c r="J10" s="701" t="s">
        <v>30</v>
      </c>
      <c r="K10" s="702"/>
      <c r="L10" s="705" t="s">
        <v>350</v>
      </c>
      <c r="M10" s="484">
        <v>0.562500000000003</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v>44548</v>
      </c>
      <c r="F11" s="488"/>
      <c r="G11" s="488"/>
      <c r="H11" s="488"/>
      <c r="I11" s="489"/>
      <c r="J11" s="701"/>
      <c r="K11" s="702"/>
      <c r="L11" s="705" t="s">
        <v>351</v>
      </c>
      <c r="M11" s="516">
        <v>0.562500000000003</v>
      </c>
      <c r="N11" s="517"/>
      <c r="O11" s="517"/>
      <c r="P11" s="518"/>
      <c r="Q11" s="704" t="s">
        <v>1</v>
      </c>
      <c r="R11" s="516">
        <v>0.687500000000004</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IF(ISBLANK('シート2-⑤'!E13),"",'シート2-⑤'!E13)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IF(ISBLANK('シート2-⑤'!E14),"",'シート2-⑤'!E14)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$AG$17:$AG$136</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E10" sqref="E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27" t="str">
        <f>'シート2-⑥'!D7:AC7</f>
        <v>⑥地域援助技術</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v>44605</v>
      </c>
      <c r="F10" s="505"/>
      <c r="G10" s="505"/>
      <c r="H10" s="505"/>
      <c r="I10" s="506"/>
      <c r="J10" s="701" t="s">
        <v>30</v>
      </c>
      <c r="K10" s="702"/>
      <c r="L10" s="705" t="s">
        <v>350</v>
      </c>
      <c r="M10" s="580">
        <v>0.3958333333333333</v>
      </c>
      <c r="N10" s="581"/>
      <c r="O10" s="581"/>
      <c r="P10" s="582"/>
      <c r="Q10" s="704" t="s">
        <v>1</v>
      </c>
      <c r="R10" s="484">
        <v>0.687500000000004</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v>44605</v>
      </c>
      <c r="F11" s="488"/>
      <c r="G11" s="488"/>
      <c r="H11" s="488"/>
      <c r="I11" s="489"/>
      <c r="J11" s="701"/>
      <c r="K11" s="702"/>
      <c r="L11" s="705" t="s">
        <v>351</v>
      </c>
      <c r="M11" s="516">
        <v>0.3958333333333333</v>
      </c>
      <c r="N11" s="517"/>
      <c r="O11" s="517"/>
      <c r="P11" s="518"/>
      <c r="Q11" s="704" t="s">
        <v>1</v>
      </c>
      <c r="R11" s="516">
        <v>0.687500000000004</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IF(ISBLANK('シート2-⑥'!E13),"",'シート2-⑥'!E13)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IF(ISBLANK('シート2-⑥'!E14),"",'シート2-⑥'!E14)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$AG$17:$AG$147</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3"/>
  <sheetViews>
    <sheetView showGridLines="0" zoomScalePageLayoutView="0" workbookViewId="0" topLeftCell="A1">
      <selection activeCell="D16" sqref="D16"/>
    </sheetView>
  </sheetViews>
  <sheetFormatPr defaultColWidth="9.00390625" defaultRowHeight="15"/>
  <cols>
    <col min="1" max="1" width="3.7109375" style="38" customWidth="1"/>
    <col min="2" max="2" width="2.8515625" style="38" customWidth="1"/>
    <col min="3" max="3" width="54.00390625" style="38" customWidth="1"/>
    <col min="4" max="5" width="11.28125" style="38" customWidth="1"/>
    <col min="6" max="6" width="3.7109375" style="38" customWidth="1"/>
    <col min="7" max="16384" width="9.00390625" style="38" customWidth="1"/>
  </cols>
  <sheetData>
    <row r="1" spans="1:6" ht="14.25">
      <c r="A1" s="329" t="s">
        <v>248</v>
      </c>
      <c r="B1" s="157"/>
      <c r="C1" s="157"/>
      <c r="D1" s="157"/>
      <c r="E1" s="157"/>
      <c r="F1" s="157"/>
    </row>
    <row r="2" ht="14.25"/>
    <row r="3" spans="1:6" ht="22.5" customHeight="1">
      <c r="A3" s="339" t="s">
        <v>257</v>
      </c>
      <c r="B3" s="339"/>
      <c r="C3" s="339"/>
      <c r="D3" s="339"/>
      <c r="E3" s="339"/>
      <c r="F3" s="339"/>
    </row>
    <row r="4" spans="1:6" ht="15" customHeight="1">
      <c r="A4" s="77"/>
      <c r="B4" s="77"/>
      <c r="C4" s="77"/>
      <c r="D4" s="77"/>
      <c r="E4" s="77"/>
      <c r="F4" s="77"/>
    </row>
    <row r="5" spans="1:6" ht="18.75" customHeight="1">
      <c r="A5" s="77"/>
      <c r="B5" s="77" t="s">
        <v>154</v>
      </c>
      <c r="C5" s="77"/>
      <c r="D5" s="77"/>
      <c r="E5" s="77"/>
      <c r="F5" s="77"/>
    </row>
    <row r="6" spans="1:6" ht="18.75" customHeight="1">
      <c r="A6" s="77"/>
      <c r="B6" s="77" t="s">
        <v>133</v>
      </c>
      <c r="C6" s="77"/>
      <c r="D6" s="77"/>
      <c r="E6" s="77"/>
      <c r="F6" s="77"/>
    </row>
    <row r="7" spans="1:6" ht="18.75" customHeight="1">
      <c r="A7" s="77"/>
      <c r="B7" s="77"/>
      <c r="C7" s="375"/>
      <c r="D7" s="376"/>
      <c r="E7" s="77"/>
      <c r="F7" s="77"/>
    </row>
    <row r="8" spans="1:6" ht="15" customHeight="1">
      <c r="A8" s="77"/>
      <c r="B8" s="77"/>
      <c r="C8" s="77"/>
      <c r="D8" s="77"/>
      <c r="E8" s="77"/>
      <c r="F8" s="77"/>
    </row>
    <row r="9" spans="1:6" ht="18.75" customHeight="1">
      <c r="A9" s="77"/>
      <c r="B9" s="377" t="s">
        <v>130</v>
      </c>
      <c r="C9" s="379"/>
      <c r="D9" s="379"/>
      <c r="E9" s="380"/>
      <c r="F9" s="77"/>
    </row>
    <row r="10" spans="1:6" ht="18.75" customHeight="1">
      <c r="A10" s="77"/>
      <c r="B10" s="381" t="s">
        <v>116</v>
      </c>
      <c r="C10" s="382"/>
      <c r="D10" s="382"/>
      <c r="E10" s="383"/>
      <c r="F10" s="77"/>
    </row>
    <row r="11" spans="1:6" ht="18.75" customHeight="1">
      <c r="A11" s="77"/>
      <c r="B11" s="384" t="s">
        <v>132</v>
      </c>
      <c r="C11" s="385"/>
      <c r="D11" s="385"/>
      <c r="E11" s="386"/>
      <c r="F11" s="77"/>
    </row>
    <row r="12" spans="1:6" ht="18.75" customHeight="1">
      <c r="A12" s="77"/>
      <c r="B12" s="387" t="s">
        <v>131</v>
      </c>
      <c r="C12" s="388"/>
      <c r="D12" s="388"/>
      <c r="E12" s="389"/>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77" t="s">
        <v>284</v>
      </c>
      <c r="C15" s="378"/>
      <c r="D15" s="390" t="s">
        <v>125</v>
      </c>
      <c r="E15" s="380"/>
      <c r="F15" s="77"/>
    </row>
    <row r="16" spans="1:6" ht="25.5" customHeight="1">
      <c r="A16" s="77"/>
      <c r="B16" s="154" t="s">
        <v>73</v>
      </c>
      <c r="C16" s="306" t="s">
        <v>258</v>
      </c>
      <c r="D16" s="230" t="s">
        <v>72</v>
      </c>
      <c r="E16" s="231" t="s">
        <v>134</v>
      </c>
      <c r="F16" s="77"/>
    </row>
    <row r="17" spans="1:6" ht="25.5" customHeight="1">
      <c r="A17" s="77"/>
      <c r="B17" s="155" t="s">
        <v>114</v>
      </c>
      <c r="C17" s="304" t="s">
        <v>259</v>
      </c>
      <c r="D17" s="66" t="s">
        <v>71</v>
      </c>
      <c r="E17" s="67" t="s">
        <v>117</v>
      </c>
      <c r="F17" s="77"/>
    </row>
    <row r="18" spans="1:6" ht="25.5" customHeight="1">
      <c r="A18" s="77"/>
      <c r="B18" s="155" t="s">
        <v>115</v>
      </c>
      <c r="C18" s="304" t="s">
        <v>260</v>
      </c>
      <c r="D18" s="66" t="s">
        <v>71</v>
      </c>
      <c r="E18" s="67" t="s">
        <v>134</v>
      </c>
      <c r="F18" s="77"/>
    </row>
    <row r="19" spans="1:6" ht="25.5" customHeight="1">
      <c r="A19" s="77"/>
      <c r="B19" s="155" t="s">
        <v>121</v>
      </c>
      <c r="C19" s="304" t="s">
        <v>261</v>
      </c>
      <c r="D19" s="66" t="s">
        <v>71</v>
      </c>
      <c r="E19" s="67" t="s">
        <v>117</v>
      </c>
      <c r="F19" s="77"/>
    </row>
    <row r="20" spans="1:6" ht="25.5" customHeight="1">
      <c r="A20" s="77"/>
      <c r="B20" s="155" t="s">
        <v>122</v>
      </c>
      <c r="C20" s="304" t="s">
        <v>262</v>
      </c>
      <c r="D20" s="66" t="s">
        <v>71</v>
      </c>
      <c r="E20" s="67" t="s">
        <v>117</v>
      </c>
      <c r="F20" s="77"/>
    </row>
    <row r="21" spans="1:6" ht="25.5" customHeight="1">
      <c r="A21" s="77"/>
      <c r="B21" s="155" t="s">
        <v>123</v>
      </c>
      <c r="C21" s="304" t="s">
        <v>263</v>
      </c>
      <c r="D21" s="66" t="s">
        <v>281</v>
      </c>
      <c r="E21" s="67" t="s">
        <v>117</v>
      </c>
      <c r="F21" s="77"/>
    </row>
    <row r="22" spans="1:6" ht="25.5" customHeight="1">
      <c r="A22" s="77"/>
      <c r="B22" s="155" t="s">
        <v>120</v>
      </c>
      <c r="C22" s="304" t="s">
        <v>264</v>
      </c>
      <c r="D22" s="66" t="s">
        <v>71</v>
      </c>
      <c r="E22" s="67" t="s">
        <v>117</v>
      </c>
      <c r="F22" s="77"/>
    </row>
    <row r="23" spans="1:6" ht="25.5" customHeight="1">
      <c r="A23" s="77"/>
      <c r="B23" s="155" t="s">
        <v>119</v>
      </c>
      <c r="C23" s="304" t="s">
        <v>265</v>
      </c>
      <c r="D23" s="66" t="s">
        <v>71</v>
      </c>
      <c r="E23" s="67" t="s">
        <v>117</v>
      </c>
      <c r="F23" s="77"/>
    </row>
    <row r="24" spans="1:6" ht="25.5" customHeight="1">
      <c r="A24" s="77"/>
      <c r="B24" s="156" t="s">
        <v>124</v>
      </c>
      <c r="C24" s="305" t="s">
        <v>266</v>
      </c>
      <c r="D24" s="68" t="s">
        <v>71</v>
      </c>
      <c r="E24" s="69" t="s">
        <v>117</v>
      </c>
      <c r="F24" s="77"/>
    </row>
    <row r="25" spans="1:7" s="157" customFormat="1" ht="9.75" customHeight="1">
      <c r="A25" s="158"/>
      <c r="B25" s="158"/>
      <c r="C25" s="158"/>
      <c r="D25" s="158"/>
      <c r="E25" s="158"/>
      <c r="F25" s="158"/>
      <c r="G25" s="158"/>
    </row>
    <row r="26" spans="1:7" s="157" customFormat="1" ht="9.75" customHeight="1">
      <c r="A26" s="158"/>
      <c r="B26" s="158"/>
      <c r="C26" s="158"/>
      <c r="D26" s="158"/>
      <c r="E26" s="158"/>
      <c r="F26" s="158"/>
      <c r="G26" s="158"/>
    </row>
    <row r="27" spans="1:6" ht="12" customHeight="1">
      <c r="A27" s="77"/>
      <c r="B27" s="232" t="s">
        <v>247</v>
      </c>
      <c r="C27" s="274"/>
      <c r="D27" s="274"/>
      <c r="E27" s="77"/>
      <c r="F27" s="77"/>
    </row>
    <row r="28" spans="1:6" s="157" customFormat="1" ht="12" customHeight="1">
      <c r="A28" s="158"/>
      <c r="B28" s="277"/>
      <c r="C28" s="278"/>
      <c r="D28" s="279"/>
      <c r="E28" s="280"/>
      <c r="F28" s="158"/>
    </row>
    <row r="29" spans="1:6" s="157" customFormat="1" ht="12" customHeight="1">
      <c r="A29" s="158"/>
      <c r="B29" s="281"/>
      <c r="C29" s="282"/>
      <c r="D29" s="283"/>
      <c r="E29" s="284"/>
      <c r="F29" s="158"/>
    </row>
    <row r="30" spans="1:6" s="157" customFormat="1" ht="12" customHeight="1">
      <c r="A30" s="158"/>
      <c r="B30" s="281"/>
      <c r="C30" s="282"/>
      <c r="D30" s="283"/>
      <c r="E30" s="284"/>
      <c r="F30" s="158"/>
    </row>
    <row r="31" spans="1:6" s="157" customFormat="1" ht="12" customHeight="1">
      <c r="A31" s="158"/>
      <c r="B31" s="281"/>
      <c r="C31" s="374"/>
      <c r="D31" s="374"/>
      <c r="E31" s="284"/>
      <c r="F31" s="158"/>
    </row>
    <row r="32" spans="1:6" s="157" customFormat="1" ht="12" customHeight="1">
      <c r="A32" s="158"/>
      <c r="B32" s="285"/>
      <c r="C32" s="286"/>
      <c r="D32" s="287"/>
      <c r="E32" s="284"/>
      <c r="F32" s="158"/>
    </row>
    <row r="33" spans="1:6" s="157" customFormat="1" ht="12" customHeight="1">
      <c r="A33" s="158"/>
      <c r="B33" s="285"/>
      <c r="C33" s="282"/>
      <c r="D33" s="287"/>
      <c r="E33" s="284"/>
      <c r="F33" s="158"/>
    </row>
    <row r="34" spans="1:6" s="157" customFormat="1" ht="12" customHeight="1">
      <c r="A34" s="158"/>
      <c r="B34" s="288"/>
      <c r="C34" s="289"/>
      <c r="D34" s="290"/>
      <c r="E34" s="291"/>
      <c r="F34" s="158"/>
    </row>
    <row r="35" spans="1:6" s="157" customFormat="1" ht="12" customHeight="1">
      <c r="A35" s="158"/>
      <c r="B35" s="159"/>
      <c r="C35" s="275"/>
      <c r="D35" s="159"/>
      <c r="E35" s="159"/>
      <c r="F35" s="158"/>
    </row>
    <row r="36" s="157" customFormat="1" ht="12" customHeight="1"/>
    <row r="37" s="157" customFormat="1" ht="12" customHeight="1"/>
    <row r="38" s="157" customFormat="1" ht="12" customHeight="1">
      <c r="C38" s="276"/>
    </row>
    <row r="39" s="157" customFormat="1" ht="12.75"/>
    <row r="40" s="157" customFormat="1" ht="12.75"/>
    <row r="41" s="157" customFormat="1" ht="12.75"/>
    <row r="42" s="157" customFormat="1" ht="12.75"/>
    <row r="43" s="157" customFormat="1" ht="12.75"/>
    <row r="44" s="157" customFormat="1" ht="12.75"/>
    <row r="45" s="157" customFormat="1" ht="12.75"/>
    <row r="46" s="157" customFormat="1" ht="12.75"/>
    <row r="47" s="157" customFormat="1" ht="12.75"/>
    <row r="48" s="157" customFormat="1" ht="12.75"/>
    <row r="49" s="157" customFormat="1" ht="12.75"/>
    <row r="50" s="157" customFormat="1" ht="12.75"/>
    <row r="51" s="157" customFormat="1" ht="12.75"/>
    <row r="52" s="157" customFormat="1" ht="12.75"/>
    <row r="53" spans="1:6" ht="12.75">
      <c r="A53" s="157"/>
      <c r="B53" s="157"/>
      <c r="C53" s="157"/>
      <c r="D53" s="157"/>
      <c r="E53" s="157"/>
      <c r="F53" s="157"/>
    </row>
  </sheetData>
  <sheetProtection/>
  <mergeCells count="9">
    <mergeCell ref="C31:D31"/>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Print_Area" display="シート2"/>
    <hyperlink ref="B10" location="'1'!A1" display="1．研修記録シート1（目標）"/>
    <hyperlink ref="E17" location="'シート3-②'!Print_Area" display="シート3"/>
    <hyperlink ref="B10:E10" location="シート1!A1" display="1．研修記録シート1（目標）"/>
    <hyperlink ref="D18" location="'シート2-③'!Print_Area" display="シート2"/>
    <hyperlink ref="E18" location="'シート3-③'!Print_Area" display="シート3"/>
    <hyperlink ref="D19" location="'シート2-④'!Print_Area" display="シート2"/>
    <hyperlink ref="D20" location="'シート2-⑤'!Print_Area" display="シート2"/>
    <hyperlink ref="D21" location="'シート2-⑥'!Print_Area" display="シート2"/>
    <hyperlink ref="D22" location="'シート2-⑦'!Print_Area" display="シート2"/>
    <hyperlink ref="D23" location="'シート2-⑧'!Print_Area" display="シート2"/>
    <hyperlink ref="D24" location="'シート2-⑨'!Print_Area" display="シート2"/>
    <hyperlink ref="E19" location="'シート3-④'!Print_Area" display="シート3"/>
    <hyperlink ref="E20" location="'シート3-⑤'!Print_Area" display="シート3"/>
    <hyperlink ref="E21" location="'シート3-⑥'!Print_Area" display="シート3"/>
    <hyperlink ref="E22" location="'シート3-⑦'!Print_Area" display="シート3"/>
    <hyperlink ref="E23" location="'シート3-⑧'!Print_Area" display="シート3"/>
    <hyperlink ref="E24"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E10" sqref="E10:U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27" t="str">
        <f>'シート2-⑦'!D7:AC7</f>
        <v>⑦ケアマネジメントに必要な医療との連携及び多職種協働の実現</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v>44568</v>
      </c>
      <c r="F10" s="505"/>
      <c r="G10" s="505"/>
      <c r="H10" s="505"/>
      <c r="I10" s="506"/>
      <c r="J10" s="701" t="s">
        <v>30</v>
      </c>
      <c r="K10" s="702"/>
      <c r="L10" s="705" t="s">
        <v>350</v>
      </c>
      <c r="M10" s="484">
        <v>0.395833333333334</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v>44568</v>
      </c>
      <c r="F11" s="488"/>
      <c r="G11" s="488"/>
      <c r="H11" s="488"/>
      <c r="I11" s="489"/>
      <c r="J11" s="701"/>
      <c r="K11" s="702"/>
      <c r="L11" s="705" t="s">
        <v>351</v>
      </c>
      <c r="M11" s="516">
        <v>0.395833333333334</v>
      </c>
      <c r="N11" s="517"/>
      <c r="O11" s="517"/>
      <c r="P11" s="518"/>
      <c r="Q11" s="704" t="s">
        <v>1</v>
      </c>
      <c r="R11" s="516">
        <v>0.687500000000004</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IF(ISBLANK('シート2-⑦'!E13),"",'シート2-⑦'!E13)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
        <v>345</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$AG$17:$AG$152</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85" t="str">
        <f>'シート2-⑧'!D7:AC7</f>
        <v>⑧対人援助者監督指導</v>
      </c>
      <c r="E7" s="585"/>
      <c r="F7" s="585"/>
      <c r="G7" s="585"/>
      <c r="H7" s="585"/>
      <c r="I7" s="585"/>
      <c r="J7" s="585"/>
      <c r="K7" s="585"/>
      <c r="L7" s="585"/>
      <c r="M7" s="585"/>
      <c r="N7" s="585"/>
      <c r="O7" s="585"/>
      <c r="P7" s="585"/>
      <c r="Q7" s="585"/>
      <c r="R7" s="585"/>
      <c r="S7" s="585"/>
      <c r="T7" s="585"/>
      <c r="U7" s="585"/>
      <c r="V7" s="585"/>
      <c r="W7" s="585"/>
      <c r="X7" s="585"/>
      <c r="Y7" s="585"/>
      <c r="Z7" s="585"/>
      <c r="AA7" s="585"/>
      <c r="AB7" s="585"/>
      <c r="AC7" s="58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t="s">
        <v>352</v>
      </c>
      <c r="F10" s="505"/>
      <c r="G10" s="505"/>
      <c r="H10" s="505"/>
      <c r="I10" s="506"/>
      <c r="J10" s="701" t="s">
        <v>30</v>
      </c>
      <c r="K10" s="702"/>
      <c r="L10" s="705" t="s">
        <v>350</v>
      </c>
      <c r="M10" s="484">
        <v>0.395833333333334</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t="s">
        <v>353</v>
      </c>
      <c r="F11" s="488"/>
      <c r="G11" s="488"/>
      <c r="H11" s="488"/>
      <c r="I11" s="489"/>
      <c r="J11" s="701"/>
      <c r="K11" s="702"/>
      <c r="L11" s="705" t="s">
        <v>351</v>
      </c>
      <c r="M11" s="516">
        <v>0.395833333333334</v>
      </c>
      <c r="N11" s="517"/>
      <c r="O11" s="517"/>
      <c r="P11" s="518"/>
      <c r="Q11" s="704" t="s">
        <v>1</v>
      </c>
      <c r="R11" s="516">
        <v>0.687500000000004</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IF(ISBLANK('シート2-⑧'!E13),"",'シート2-⑧'!E13)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IF(ISBLANK('シート2-⑧'!E14),"",'シート2-⑧'!E14)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73</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142</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143</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183</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R11:U11 R10 M11:P11">
      <formula1>$AG$17:$AG$148</formula1>
    </dataValidation>
  </dataValidations>
  <printOptions horizontalCentered="1"/>
  <pageMargins left="0.5118110236220472" right="0.5118110236220472" top="0.5511811023622047" bottom="0.35433070866141736"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77" t="s">
        <v>155</v>
      </c>
    </row>
    <row r="7" spans="1:31" s="77" customFormat="1" ht="31.5" customHeight="1">
      <c r="A7" s="82"/>
      <c r="B7" s="491" t="s">
        <v>285</v>
      </c>
      <c r="C7" s="491"/>
      <c r="D7" s="527" t="str">
        <f>'シート2-⑨'!D7:AC7</f>
        <v>⑨個別事例を通じた介護支援専門員に対する指導・支援の展開</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350</v>
      </c>
      <c r="E10" s="504" t="s">
        <v>354</v>
      </c>
      <c r="F10" s="505"/>
      <c r="G10" s="505"/>
      <c r="H10" s="505"/>
      <c r="I10" s="506"/>
      <c r="J10" s="706" t="s">
        <v>30</v>
      </c>
      <c r="K10" s="707"/>
      <c r="L10" s="708" t="s">
        <v>350</v>
      </c>
      <c r="M10" s="484">
        <v>0.395833333333334</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1" s="77" customFormat="1" ht="18.75" customHeight="1" thickBot="1">
      <c r="B11" s="417"/>
      <c r="C11" s="417"/>
      <c r="D11" s="91" t="s">
        <v>351</v>
      </c>
      <c r="E11" s="487" t="s">
        <v>355</v>
      </c>
      <c r="F11" s="488"/>
      <c r="G11" s="488"/>
      <c r="H11" s="488"/>
      <c r="I11" s="489"/>
      <c r="J11" s="706"/>
      <c r="K11" s="707"/>
      <c r="L11" s="708" t="s">
        <v>351</v>
      </c>
      <c r="M11" s="516">
        <v>0.395833333333334</v>
      </c>
      <c r="N11" s="517"/>
      <c r="O11" s="517"/>
      <c r="P11" s="518"/>
      <c r="Q11" s="704" t="s">
        <v>1</v>
      </c>
      <c r="R11" s="516">
        <v>0.687500000000004</v>
      </c>
      <c r="S11" s="517"/>
      <c r="T11" s="517"/>
      <c r="U11" s="518"/>
      <c r="V11" s="509"/>
      <c r="W11" s="391"/>
      <c r="X11" s="391"/>
      <c r="Y11" s="524"/>
      <c r="Z11" s="525"/>
      <c r="AA11" s="525"/>
      <c r="AB11" s="525"/>
      <c r="AC11" s="526"/>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7"/>
      <c r="AH12" s="77"/>
      <c r="AL12" s="77"/>
    </row>
    <row r="13" spans="2:29" s="77" customFormat="1" ht="18.75" customHeight="1">
      <c r="B13" s="417" t="s">
        <v>4</v>
      </c>
      <c r="C13" s="417"/>
      <c r="D13" s="89" t="s">
        <v>350</v>
      </c>
      <c r="E13" s="681" t="str">
        <f>IF(ISBLANK('シート2-⑨'!E13),"",'シート2-⑨'!E13)</f>
        <v>大分県社会福祉介護研修センター</v>
      </c>
      <c r="F13" s="682"/>
      <c r="G13" s="682"/>
      <c r="H13" s="682"/>
      <c r="I13" s="682"/>
      <c r="J13" s="682"/>
      <c r="K13" s="682"/>
      <c r="L13" s="682"/>
      <c r="M13" s="682"/>
      <c r="N13" s="682"/>
      <c r="O13" s="682"/>
      <c r="P13" s="682"/>
      <c r="Q13" s="682"/>
      <c r="R13" s="682"/>
      <c r="S13" s="682"/>
      <c r="T13" s="682"/>
      <c r="U13" s="683"/>
      <c r="V13" s="509" t="s">
        <v>3</v>
      </c>
      <c r="W13" s="391"/>
      <c r="X13" s="394"/>
      <c r="Y13" s="521">
        <f>IF(ISBLANK(シート1!N9),"",シート1!N9)</f>
      </c>
      <c r="Z13" s="522"/>
      <c r="AA13" s="522"/>
      <c r="AB13" s="522"/>
      <c r="AC13" s="523"/>
    </row>
    <row r="14" spans="2:29" s="77" customFormat="1" ht="18.75" customHeight="1" thickBot="1">
      <c r="B14" s="417"/>
      <c r="C14" s="417"/>
      <c r="D14" s="91" t="s">
        <v>351</v>
      </c>
      <c r="E14" s="684" t="str">
        <f>IF(ISBLANK('シート2-⑨'!E14),"",'シート2-⑨'!E14)</f>
        <v>大分県社会福祉介護研修センター</v>
      </c>
      <c r="F14" s="685"/>
      <c r="G14" s="685"/>
      <c r="H14" s="685"/>
      <c r="I14" s="685"/>
      <c r="J14" s="685"/>
      <c r="K14" s="685"/>
      <c r="L14" s="685"/>
      <c r="M14" s="685"/>
      <c r="N14" s="685"/>
      <c r="O14" s="685"/>
      <c r="P14" s="685"/>
      <c r="Q14" s="685"/>
      <c r="R14" s="685"/>
      <c r="S14" s="685"/>
      <c r="T14" s="685"/>
      <c r="U14" s="686"/>
      <c r="V14" s="509"/>
      <c r="W14" s="391"/>
      <c r="X14" s="394"/>
      <c r="Y14" s="524"/>
      <c r="Z14" s="525"/>
      <c r="AA14" s="525"/>
      <c r="AB14" s="525"/>
      <c r="AC14" s="526"/>
    </row>
    <row r="15" spans="2:29" s="77" customFormat="1" ht="12.7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7" customFormat="1" ht="13.5" customHeight="1">
      <c r="B16" s="498" t="s">
        <v>33</v>
      </c>
      <c r="C16" s="499"/>
      <c r="D16" s="499"/>
      <c r="E16" s="499"/>
      <c r="F16" s="499"/>
      <c r="G16" s="499"/>
      <c r="H16" s="499"/>
      <c r="I16" s="499"/>
      <c r="J16" s="499" t="s">
        <v>127</v>
      </c>
      <c r="K16" s="499"/>
      <c r="L16" s="499"/>
      <c r="M16" s="499"/>
      <c r="N16" s="499"/>
      <c r="O16" s="499"/>
      <c r="P16" s="499"/>
      <c r="Q16" s="499"/>
      <c r="R16" s="499"/>
      <c r="S16" s="499"/>
      <c r="T16" s="499"/>
      <c r="U16" s="499"/>
      <c r="V16" s="499"/>
      <c r="W16" s="499"/>
      <c r="X16" s="499"/>
      <c r="Y16" s="499"/>
      <c r="Z16" s="499"/>
      <c r="AA16" s="499"/>
      <c r="AB16" s="499"/>
      <c r="AC16" s="500"/>
    </row>
    <row r="17" spans="2:29" s="77" customFormat="1" ht="13.5" thickBot="1">
      <c r="B17" s="674"/>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675"/>
    </row>
    <row r="18" spans="2:29" s="77" customFormat="1" ht="129.75" customHeight="1">
      <c r="B18" s="151" t="s">
        <v>184</v>
      </c>
      <c r="C18" s="676" t="s">
        <v>129</v>
      </c>
      <c r="D18" s="676"/>
      <c r="E18" s="676"/>
      <c r="F18" s="676"/>
      <c r="G18" s="676"/>
      <c r="H18" s="676"/>
      <c r="I18" s="677"/>
      <c r="J18" s="678"/>
      <c r="K18" s="679"/>
      <c r="L18" s="679"/>
      <c r="M18" s="679"/>
      <c r="N18" s="679"/>
      <c r="O18" s="679"/>
      <c r="P18" s="679"/>
      <c r="Q18" s="679"/>
      <c r="R18" s="679"/>
      <c r="S18" s="679"/>
      <c r="T18" s="679"/>
      <c r="U18" s="679"/>
      <c r="V18" s="679"/>
      <c r="W18" s="679"/>
      <c r="X18" s="679"/>
      <c r="Y18" s="679"/>
      <c r="Z18" s="679"/>
      <c r="AA18" s="679"/>
      <c r="AB18" s="679"/>
      <c r="AC18" s="680"/>
    </row>
    <row r="19" spans="2:29" s="77" customFormat="1" ht="129.75" customHeight="1">
      <c r="B19" s="152" t="s">
        <v>185</v>
      </c>
      <c r="C19" s="664" t="s">
        <v>128</v>
      </c>
      <c r="D19" s="664"/>
      <c r="E19" s="664"/>
      <c r="F19" s="664"/>
      <c r="G19" s="664"/>
      <c r="H19" s="664"/>
      <c r="I19" s="665"/>
      <c r="J19" s="666"/>
      <c r="K19" s="667"/>
      <c r="L19" s="667"/>
      <c r="M19" s="667"/>
      <c r="N19" s="667"/>
      <c r="O19" s="667"/>
      <c r="P19" s="667"/>
      <c r="Q19" s="667"/>
      <c r="R19" s="667"/>
      <c r="S19" s="667"/>
      <c r="T19" s="667"/>
      <c r="U19" s="667"/>
      <c r="V19" s="667"/>
      <c r="W19" s="667"/>
      <c r="X19" s="667"/>
      <c r="Y19" s="667"/>
      <c r="Z19" s="667"/>
      <c r="AA19" s="667"/>
      <c r="AB19" s="667"/>
      <c r="AC19" s="668"/>
    </row>
    <row r="20" spans="2:29" s="77" customFormat="1" ht="129.75" customHeight="1">
      <c r="B20" s="152" t="s">
        <v>186</v>
      </c>
      <c r="C20" s="664" t="s">
        <v>286</v>
      </c>
      <c r="D20" s="664"/>
      <c r="E20" s="664"/>
      <c r="F20" s="664"/>
      <c r="G20" s="664"/>
      <c r="H20" s="664"/>
      <c r="I20" s="665"/>
      <c r="J20" s="666"/>
      <c r="K20" s="667"/>
      <c r="L20" s="667"/>
      <c r="M20" s="667"/>
      <c r="N20" s="667"/>
      <c r="O20" s="667"/>
      <c r="P20" s="667"/>
      <c r="Q20" s="667"/>
      <c r="R20" s="667"/>
      <c r="S20" s="667"/>
      <c r="T20" s="667"/>
      <c r="U20" s="667"/>
      <c r="V20" s="667"/>
      <c r="W20" s="667"/>
      <c r="X20" s="667"/>
      <c r="Y20" s="667"/>
      <c r="Z20" s="667"/>
      <c r="AA20" s="667"/>
      <c r="AB20" s="667"/>
      <c r="AC20" s="668"/>
    </row>
    <row r="21" spans="2:29" s="77" customFormat="1" ht="129.75" customHeight="1" thickBot="1">
      <c r="B21" s="153" t="s">
        <v>187</v>
      </c>
      <c r="C21" s="669" t="s">
        <v>287</v>
      </c>
      <c r="D21" s="669"/>
      <c r="E21" s="669"/>
      <c r="F21" s="669"/>
      <c r="G21" s="669"/>
      <c r="H21" s="669"/>
      <c r="I21" s="670"/>
      <c r="J21" s="671"/>
      <c r="K21" s="672"/>
      <c r="L21" s="672"/>
      <c r="M21" s="672"/>
      <c r="N21" s="672"/>
      <c r="O21" s="672"/>
      <c r="P21" s="672"/>
      <c r="Q21" s="672"/>
      <c r="R21" s="672"/>
      <c r="S21" s="672"/>
      <c r="T21" s="672"/>
      <c r="U21" s="672"/>
      <c r="V21" s="672"/>
      <c r="W21" s="672"/>
      <c r="X21" s="672"/>
      <c r="Y21" s="672"/>
      <c r="Z21" s="672"/>
      <c r="AA21" s="672"/>
      <c r="AB21" s="672"/>
      <c r="AC21" s="673"/>
    </row>
    <row r="22" s="77" customFormat="1" ht="12.75"/>
    <row r="23" s="6" customFormat="1" ht="12.75"/>
    <row r="24" s="6" customFormat="1" ht="12.75"/>
    <row r="25" s="6" customFormat="1" ht="12.75"/>
    <row r="26" s="6" customFormat="1" ht="12.75"/>
    <row r="27" spans="1:30" s="6" customFormat="1" ht="16.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6.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6.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6.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6.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6.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6.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6.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6.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6.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6.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6.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6.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6.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6.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6.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6.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6.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6.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6.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6.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6.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6.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6.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6.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6.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6.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6.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6.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6.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2.7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dataValidations count="1">
    <dataValidation type="list" allowBlank="1" showInputMessage="1" showErrorMessage="1" sqref="M10 M11:P11 R10 R11:U11">
      <formula1>$AG$17:$AG$152</formula1>
    </dataValidation>
  </dataValidations>
  <printOptions horizontalCentered="1"/>
  <pageMargins left="0.5118110236220472" right="0.5118110236220472" top="0.7480314960629921" bottom="0.35433070866141736"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
    <tabColor rgb="FF00B050"/>
  </sheetPr>
  <dimension ref="A1:CQ55"/>
  <sheetViews>
    <sheetView zoomScalePageLayoutView="0" workbookViewId="0" topLeftCell="A1">
      <selection activeCell="E4" sqref="E4"/>
    </sheetView>
  </sheetViews>
  <sheetFormatPr defaultColWidth="9.0039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140</v>
      </c>
      <c r="B1" s="53"/>
      <c r="F1" s="224" t="s">
        <v>239</v>
      </c>
      <c r="G1" s="229"/>
    </row>
    <row r="2" spans="1:23" ht="12.75">
      <c r="A2" s="40"/>
      <c r="B2" s="221"/>
      <c r="C2" s="687" t="s">
        <v>74</v>
      </c>
      <c r="D2" s="688"/>
      <c r="E2" s="688"/>
      <c r="F2" s="688"/>
      <c r="G2" s="688"/>
      <c r="H2" s="688"/>
      <c r="I2" s="688"/>
      <c r="J2" s="689" t="s">
        <v>75</v>
      </c>
      <c r="K2" s="690"/>
      <c r="L2" s="690"/>
      <c r="M2" s="690"/>
      <c r="N2" s="690"/>
      <c r="O2" s="690"/>
      <c r="P2" s="691"/>
      <c r="Q2" s="689" t="s">
        <v>105</v>
      </c>
      <c r="R2" s="690"/>
      <c r="S2" s="690"/>
      <c r="T2" s="690"/>
      <c r="U2" s="690"/>
      <c r="V2" s="690"/>
      <c r="W2" s="692"/>
    </row>
    <row r="3" spans="1:68" ht="51.75">
      <c r="A3" s="210" t="s">
        <v>18</v>
      </c>
      <c r="B3" s="222" t="s">
        <v>239</v>
      </c>
      <c r="C3" s="211" t="s">
        <v>23</v>
      </c>
      <c r="D3" s="212" t="s">
        <v>288</v>
      </c>
      <c r="E3" s="213" t="s">
        <v>22</v>
      </c>
      <c r="F3" s="213" t="s">
        <v>21</v>
      </c>
      <c r="G3" s="212" t="s">
        <v>4</v>
      </c>
      <c r="H3" s="212" t="s">
        <v>2</v>
      </c>
      <c r="I3" s="212" t="s">
        <v>20</v>
      </c>
      <c r="J3" s="213" t="s">
        <v>159</v>
      </c>
      <c r="K3" s="213" t="s">
        <v>160</v>
      </c>
      <c r="L3" s="213" t="s">
        <v>161</v>
      </c>
      <c r="M3" s="213" t="s">
        <v>162</v>
      </c>
      <c r="N3" s="213" t="s">
        <v>163</v>
      </c>
      <c r="O3" s="213" t="s">
        <v>164</v>
      </c>
      <c r="P3" s="213" t="s">
        <v>165</v>
      </c>
      <c r="Q3" s="213" t="s">
        <v>166</v>
      </c>
      <c r="R3" s="213" t="s">
        <v>167</v>
      </c>
      <c r="S3" s="213" t="s">
        <v>168</v>
      </c>
      <c r="T3" s="213" t="s">
        <v>169</v>
      </c>
      <c r="U3" s="213" t="s">
        <v>170</v>
      </c>
      <c r="V3" s="213" t="s">
        <v>171</v>
      </c>
      <c r="W3" s="214" t="s">
        <v>172</v>
      </c>
      <c r="AL3" s="33"/>
      <c r="BA3" s="33"/>
      <c r="BD3" s="33"/>
      <c r="BM3" s="33"/>
      <c r="BP3" s="33"/>
    </row>
    <row r="4" spans="1:68" ht="12.75">
      <c r="A4" s="70" t="s">
        <v>19</v>
      </c>
      <c r="B4" s="225">
        <f>IF(ISBLANK(G1),"",G1)</f>
      </c>
      <c r="C4" s="215" t="str">
        <f>IF(ISBLANK(シート1!E5),"",シート1!E5)</f>
        <v>主任研修</v>
      </c>
      <c r="D4" s="216" t="s">
        <v>173</v>
      </c>
      <c r="E4" s="217">
        <f>IF(ISBLANK(シート1!D7),"",シート1!D7)</f>
        <v>44542</v>
      </c>
      <c r="F4" s="217">
        <f>IF(ISBLANK(シート1!H7),"",シート1!H7)</f>
        <v>44640</v>
      </c>
      <c r="G4" s="218" t="str">
        <f>IF(ISBLANK(シート1!D9),"",シート1!D9)</f>
        <v>大分県社会福祉介護研修センター</v>
      </c>
      <c r="H4" s="216">
        <f>IF(ISBLANK(シート1!N7),"",シート1!N7)</f>
      </c>
      <c r="I4" s="216">
        <f>IF(ISBLANK(シート1!N9),"",シート1!N9)</f>
      </c>
      <c r="J4" s="217">
        <f>IF(ISBLANK(シート1!D14),"",シート1!D14)</f>
      </c>
      <c r="K4" s="218">
        <f>IF(ISBLANK(シート1!B16),"",シート1!B16)</f>
      </c>
      <c r="L4" s="217">
        <f>IF(ISBLANK(シート1!D27),"",シート1!D27)</f>
      </c>
      <c r="M4" s="218">
        <f>IF(ISBLANK(シート1!D25),"",シート1!D25)</f>
      </c>
      <c r="N4" s="218">
        <f>IF(ISBLANK(シート1!I25),"",シート1!I25)</f>
      </c>
      <c r="O4" s="218">
        <f>IF(ISBLANK(シート1!I27),"",シート1!I27)</f>
      </c>
      <c r="P4" s="216">
        <f>IF(ISBLANK(シート1!B29),"",シート1!B29)</f>
      </c>
      <c r="Q4" s="217">
        <f>IF(ISBLANK(シート1!D39),"",シート1!D39)</f>
      </c>
      <c r="R4" s="218">
        <f>IF(ISBLANK(シート1!B41),"",シート1!B41)</f>
      </c>
      <c r="S4" s="217">
        <f>IF(ISBLANK(シート1!D52),"",シート1!D52)</f>
      </c>
      <c r="T4" s="218">
        <f>IF(ISBLANK(シート1!D50),"",シート1!D50)</f>
      </c>
      <c r="U4" s="218">
        <f>IF(ISBLANK(シート1!I50),"",シート1!I50)</f>
      </c>
      <c r="V4" s="219">
        <f>IF(ISBLANK(シート1!I52),"",シート1!I52)</f>
      </c>
      <c r="W4" s="220">
        <f>IF(ISBLANK(シート1!B54),"",シート1!B54)</f>
      </c>
      <c r="AL4" s="33"/>
      <c r="BD4" s="33"/>
      <c r="BP4" s="33"/>
    </row>
    <row r="5" spans="1:68" ht="12.75">
      <c r="A5" s="34"/>
      <c r="B5" s="34"/>
      <c r="C5" s="50"/>
      <c r="D5" s="50"/>
      <c r="E5" s="51"/>
      <c r="F5" s="51"/>
      <c r="G5" s="52"/>
      <c r="H5" s="50"/>
      <c r="I5" s="50"/>
      <c r="J5" s="52"/>
      <c r="K5" s="52"/>
      <c r="L5" s="52"/>
      <c r="N5" s="50"/>
      <c r="R5" s="50"/>
      <c r="S5" s="52"/>
      <c r="T5" s="52"/>
      <c r="U5" s="52"/>
      <c r="V5" s="52"/>
      <c r="W5" s="52"/>
      <c r="BD5" s="33"/>
      <c r="BP5" s="33"/>
    </row>
    <row r="6" spans="1:65" ht="12.75">
      <c r="A6" s="34"/>
      <c r="B6" s="34"/>
      <c r="C6" s="50"/>
      <c r="D6" s="50"/>
      <c r="E6" s="51"/>
      <c r="F6" s="51"/>
      <c r="G6" s="52"/>
      <c r="H6" s="50"/>
      <c r="I6" s="50"/>
      <c r="J6" s="52"/>
      <c r="K6" s="52"/>
      <c r="L6" s="52"/>
      <c r="N6" s="50"/>
      <c r="R6" s="50"/>
      <c r="S6" s="52"/>
      <c r="T6" s="52"/>
      <c r="U6" s="52"/>
      <c r="V6" s="52"/>
      <c r="W6" s="52"/>
      <c r="AN6" s="33"/>
      <c r="BA6" s="33"/>
      <c r="BM6" s="33"/>
    </row>
    <row r="7" spans="1:43" ht="18.75">
      <c r="A7" s="53" t="s">
        <v>141</v>
      </c>
      <c r="B7" s="53"/>
      <c r="F7" s="224" t="s">
        <v>239</v>
      </c>
      <c r="G7" s="229"/>
      <c r="AD7" s="332"/>
      <c r="AE7" s="332"/>
      <c r="AF7" s="332"/>
      <c r="AG7" s="332"/>
      <c r="AH7" s="332"/>
      <c r="AI7" s="332"/>
      <c r="AJ7" s="332"/>
      <c r="AK7" s="332"/>
      <c r="AL7" s="332"/>
      <c r="AM7" s="332"/>
      <c r="AN7" s="332"/>
      <c r="AO7" s="332"/>
      <c r="AP7" s="332"/>
      <c r="AQ7" s="332"/>
    </row>
    <row r="8" spans="1:70" s="35" customFormat="1" ht="12.75">
      <c r="A8" s="40"/>
      <c r="B8" s="221"/>
      <c r="C8" s="687" t="s">
        <v>74</v>
      </c>
      <c r="D8" s="688"/>
      <c r="E8" s="688"/>
      <c r="F8" s="688"/>
      <c r="G8" s="688"/>
      <c r="H8" s="688"/>
      <c r="I8" s="688"/>
      <c r="J8" s="688"/>
      <c r="K8" s="688"/>
      <c r="L8" s="688"/>
      <c r="M8" s="688"/>
      <c r="N8" s="694"/>
      <c r="O8" s="41"/>
      <c r="P8" s="693" t="s">
        <v>75</v>
      </c>
      <c r="Q8" s="690"/>
      <c r="R8" s="690"/>
      <c r="S8" s="690"/>
      <c r="T8" s="690"/>
      <c r="U8" s="690"/>
      <c r="V8" s="690"/>
      <c r="W8" s="690"/>
      <c r="X8" s="690"/>
      <c r="Y8" s="690"/>
      <c r="Z8" s="690"/>
      <c r="AA8" s="690"/>
      <c r="AB8" s="690"/>
      <c r="AC8" s="692"/>
      <c r="AD8" s="693" t="s">
        <v>89</v>
      </c>
      <c r="AE8" s="690"/>
      <c r="AF8" s="690"/>
      <c r="AG8" s="690"/>
      <c r="AH8" s="690"/>
      <c r="AI8" s="690"/>
      <c r="AJ8" s="690"/>
      <c r="AK8" s="690"/>
      <c r="AL8" s="690"/>
      <c r="AM8" s="690"/>
      <c r="AN8" s="690"/>
      <c r="AO8" s="690"/>
      <c r="AP8" s="690"/>
      <c r="AQ8" s="692"/>
      <c r="AR8" s="693" t="s">
        <v>90</v>
      </c>
      <c r="AS8" s="690"/>
      <c r="AT8" s="690"/>
      <c r="AU8" s="690"/>
      <c r="AV8" s="690"/>
      <c r="AW8" s="690"/>
      <c r="AX8" s="690"/>
      <c r="AY8" s="690"/>
      <c r="AZ8" s="690"/>
      <c r="BA8" s="690"/>
      <c r="BB8" s="690"/>
      <c r="BC8" s="690"/>
      <c r="BD8" s="690"/>
      <c r="BE8" s="692"/>
      <c r="BF8" s="693" t="s">
        <v>94</v>
      </c>
      <c r="BG8" s="690"/>
      <c r="BH8" s="690"/>
      <c r="BI8" s="690"/>
      <c r="BJ8" s="690"/>
      <c r="BK8" s="690"/>
      <c r="BL8" s="690"/>
      <c r="BM8" s="690"/>
      <c r="BN8" s="690"/>
      <c r="BO8" s="690"/>
      <c r="BP8" s="690"/>
      <c r="BQ8" s="690"/>
      <c r="BR8" s="692"/>
    </row>
    <row r="9" spans="1:70" ht="25.5">
      <c r="A9" s="42" t="s">
        <v>18</v>
      </c>
      <c r="B9" s="223" t="s">
        <v>239</v>
      </c>
      <c r="C9" s="43" t="s">
        <v>23</v>
      </c>
      <c r="D9" s="44" t="s">
        <v>288</v>
      </c>
      <c r="E9" s="44" t="s">
        <v>108</v>
      </c>
      <c r="F9" s="45" t="s">
        <v>110</v>
      </c>
      <c r="G9" s="45" t="s">
        <v>111</v>
      </c>
      <c r="H9" s="44" t="s">
        <v>109</v>
      </c>
      <c r="I9" s="45" t="s">
        <v>112</v>
      </c>
      <c r="J9" s="45" t="s">
        <v>111</v>
      </c>
      <c r="K9" s="44" t="s">
        <v>106</v>
      </c>
      <c r="L9" s="44" t="s">
        <v>107</v>
      </c>
      <c r="M9" s="44" t="s">
        <v>2</v>
      </c>
      <c r="N9" s="46" t="s">
        <v>20</v>
      </c>
      <c r="O9" s="47" t="s">
        <v>113</v>
      </c>
      <c r="P9" s="75" t="s">
        <v>174</v>
      </c>
      <c r="Q9" s="48" t="s">
        <v>76</v>
      </c>
      <c r="R9" s="45" t="s">
        <v>77</v>
      </c>
      <c r="S9" s="45" t="s">
        <v>78</v>
      </c>
      <c r="T9" s="45" t="s">
        <v>79</v>
      </c>
      <c r="U9" s="45" t="s">
        <v>80</v>
      </c>
      <c r="V9" s="45" t="s">
        <v>81</v>
      </c>
      <c r="W9" s="45" t="s">
        <v>82</v>
      </c>
      <c r="X9" s="45" t="s">
        <v>83</v>
      </c>
      <c r="Y9" s="45" t="s">
        <v>84</v>
      </c>
      <c r="Z9" s="45" t="s">
        <v>85</v>
      </c>
      <c r="AA9" s="45" t="s">
        <v>86</v>
      </c>
      <c r="AB9" s="45" t="s">
        <v>87</v>
      </c>
      <c r="AC9" s="49" t="s">
        <v>88</v>
      </c>
      <c r="AD9" s="76" t="s">
        <v>174</v>
      </c>
      <c r="AE9" s="48" t="s">
        <v>76</v>
      </c>
      <c r="AF9" s="45" t="s">
        <v>77</v>
      </c>
      <c r="AG9" s="45" t="s">
        <v>78</v>
      </c>
      <c r="AH9" s="45" t="s">
        <v>79</v>
      </c>
      <c r="AI9" s="45" t="s">
        <v>80</v>
      </c>
      <c r="AJ9" s="45" t="s">
        <v>81</v>
      </c>
      <c r="AK9" s="45" t="s">
        <v>82</v>
      </c>
      <c r="AL9" s="45" t="s">
        <v>83</v>
      </c>
      <c r="AM9" s="45" t="s">
        <v>84</v>
      </c>
      <c r="AN9" s="45" t="s">
        <v>85</v>
      </c>
      <c r="AO9" s="45" t="s">
        <v>86</v>
      </c>
      <c r="AP9" s="45" t="s">
        <v>87</v>
      </c>
      <c r="AQ9" s="49" t="s">
        <v>88</v>
      </c>
      <c r="AR9" s="76" t="s">
        <v>174</v>
      </c>
      <c r="AS9" s="48" t="s">
        <v>76</v>
      </c>
      <c r="AT9" s="45" t="s">
        <v>77</v>
      </c>
      <c r="AU9" s="45" t="s">
        <v>78</v>
      </c>
      <c r="AV9" s="45" t="s">
        <v>79</v>
      </c>
      <c r="AW9" s="45" t="s">
        <v>80</v>
      </c>
      <c r="AX9" s="45" t="s">
        <v>81</v>
      </c>
      <c r="AY9" s="45" t="s">
        <v>82</v>
      </c>
      <c r="AZ9" s="45" t="s">
        <v>83</v>
      </c>
      <c r="BA9" s="45" t="s">
        <v>84</v>
      </c>
      <c r="BB9" s="45" t="s">
        <v>85</v>
      </c>
      <c r="BC9" s="45" t="s">
        <v>86</v>
      </c>
      <c r="BD9" s="45" t="s">
        <v>87</v>
      </c>
      <c r="BE9" s="49" t="s">
        <v>88</v>
      </c>
      <c r="BF9" s="48" t="s">
        <v>91</v>
      </c>
      <c r="BG9" s="45" t="s">
        <v>92</v>
      </c>
      <c r="BH9" s="45" t="s">
        <v>93</v>
      </c>
      <c r="BI9" s="45" t="s">
        <v>95</v>
      </c>
      <c r="BJ9" s="45" t="s">
        <v>96</v>
      </c>
      <c r="BK9" s="45" t="s">
        <v>97</v>
      </c>
      <c r="BL9" s="45" t="s">
        <v>98</v>
      </c>
      <c r="BM9" s="45" t="s">
        <v>99</v>
      </c>
      <c r="BN9" s="45" t="s">
        <v>100</v>
      </c>
      <c r="BO9" s="45" t="s">
        <v>101</v>
      </c>
      <c r="BP9" s="45" t="s">
        <v>102</v>
      </c>
      <c r="BQ9" s="45" t="s">
        <v>103</v>
      </c>
      <c r="BR9" s="49" t="s">
        <v>104</v>
      </c>
    </row>
    <row r="10" spans="1:70" ht="12.75">
      <c r="A10" s="163" t="s">
        <v>72</v>
      </c>
      <c r="B10" s="226">
        <f>IF(ISBLANK(G7),"",G7)</f>
      </c>
      <c r="C10" s="192" t="s">
        <v>280</v>
      </c>
      <c r="D10" s="164">
        <v>1</v>
      </c>
      <c r="E10" s="165">
        <f>IF(ISBLANK('シート2-①'!E10),"",'シート2-①'!E10)</f>
        <v>44549</v>
      </c>
      <c r="F10" s="166">
        <f>IF(ISBLANK('シート2-①'!M10),"",'シート2-①'!M10)</f>
        <v>0.395833333333334</v>
      </c>
      <c r="G10" s="166">
        <f>IF(ISBLANK('シート2-①'!R10),"",'シート2-①'!R10)</f>
        <v>0.645833333333337</v>
      </c>
      <c r="H10" s="165">
        <f>IF(ISBLANK('シート2-①'!E11),"",'シート2-①'!E11)</f>
        <v>44549</v>
      </c>
      <c r="I10" s="166">
        <f>IF(ISBLANK('シート2-①'!M11),"",'シート2-①'!M11)</f>
        <v>0.395833333333334</v>
      </c>
      <c r="J10" s="166">
        <f>IF(ISBLANK('シート2-①'!R11),"",'シート2-①'!R11)</f>
        <v>0.645833333333337</v>
      </c>
      <c r="K10" s="167" t="str">
        <f>IF(ISBLANK('シート2-①'!E13),"",'シート2-①'!E13)</f>
        <v>大分県社会福祉介護研修センター</v>
      </c>
      <c r="L10" s="167" t="str">
        <f>IF(ISBLANK('シート2-①'!E14),"",'シート2-①'!E14)</f>
        <v>大分県社会福祉介護研修センター</v>
      </c>
      <c r="M10" s="164">
        <f>IF(ISBLANK('シート2-①'!Y10),"",'シート2-①'!Y10)</f>
      </c>
      <c r="N10" s="164">
        <f>IF(ISBLANK('シート2-①'!Y13),"",'シート2-①'!Y13)</f>
      </c>
      <c r="O10" s="168">
        <v>7</v>
      </c>
      <c r="P10" s="161">
        <f>IF(ISBLANK('シート2-①'!P18),"",'シート2-①'!P18)</f>
      </c>
      <c r="Q10" s="169">
        <f>IF(ISBLANK('シート2-①'!P19),"",'シート2-①'!P19)</f>
      </c>
      <c r="R10" s="169">
        <f>IF(ISBLANK('シート2-①'!P20),"",'シート2-①'!P20)</f>
      </c>
      <c r="S10" s="169">
        <f>IF(ISBLANK('シート2-①'!P21),"",'シート2-①'!P21)</f>
      </c>
      <c r="T10" s="169">
        <f>IF(ISBLANK('シート2-①'!P22),"",'シート2-①'!P22)</f>
      </c>
      <c r="U10" s="169">
        <f>IF(ISBLANK('シート2-①'!P23),"",'シート2-①'!P23)</f>
      </c>
      <c r="V10" s="169">
        <f>IF(ISBLANK('シート2-①'!P24),"",'シート2-①'!P24)</f>
      </c>
      <c r="W10" s="169">
        <f>IF(ISBLANK('シート2-①'!P25),"",'シート2-①'!P25)</f>
      </c>
      <c r="X10" s="169"/>
      <c r="Y10" s="169"/>
      <c r="Z10" s="169"/>
      <c r="AA10" s="169"/>
      <c r="AB10" s="169"/>
      <c r="AC10" s="169"/>
      <c r="AD10" s="161">
        <f>IF(ISBLANK('シート2-①'!S18),"",'シート2-①'!S18)</f>
      </c>
      <c r="AE10" s="169">
        <f>IF(ISBLANK('シート2-①'!S19),"",'シート2-①'!S19)</f>
      </c>
      <c r="AF10" s="169">
        <f>IF(ISBLANK('シート2-①'!S20),"",'シート2-①'!S20)</f>
      </c>
      <c r="AG10" s="169">
        <f>IF(ISBLANK('シート2-①'!S21),"",'シート2-①'!S21)</f>
      </c>
      <c r="AH10" s="169">
        <f>IF(ISBLANK('シート2-①'!S22),"",'シート2-①'!S22)</f>
      </c>
      <c r="AI10" s="169">
        <f>IF(ISBLANK('シート2-①'!S23),"",'シート2-①'!S23)</f>
      </c>
      <c r="AJ10" s="169">
        <f>IF(ISBLANK('シート2-①'!S24),"",'シート2-①'!S24)</f>
      </c>
      <c r="AK10" s="169">
        <f>IF(ISBLANK('シート2-①'!S25),"",'シート2-①'!S25)</f>
      </c>
      <c r="AL10" s="169">
        <f>IF(ISBLANK('シート2-①'!S26),"",'シート2-①'!S26)</f>
      </c>
      <c r="AM10" s="169">
        <f>IF(ISBLANK('シート2-①'!S27),"",'シート2-①'!S27)</f>
      </c>
      <c r="AN10" s="169">
        <f>IF(ISBLANK('シート2-①'!S28),"",'シート2-①'!S28)</f>
      </c>
      <c r="AO10" s="169">
        <f>IF(ISBLANK('シート2-①'!S29),"",'シート2-①'!S29)</f>
      </c>
      <c r="AP10" s="169">
        <f>IF(ISBLANK('シート2-①'!S30),"",'シート2-①'!S30)</f>
      </c>
      <c r="AQ10" s="169">
        <f>IF(ISBLANK('シート2-①'!S31),"",'シート2-①'!S31)</f>
      </c>
      <c r="AR10" s="161">
        <f>IF(ISBLANK('シート2-①'!V18),"",'シート2-①'!V18)</f>
      </c>
      <c r="AS10" s="169">
        <f>IF(ISBLANK('シート2-①'!V19),"",'シート2-①'!V19)</f>
      </c>
      <c r="AT10" s="169">
        <f>IF(ISBLANK('シート2-①'!V20),"",'シート2-①'!V20)</f>
      </c>
      <c r="AU10" s="169">
        <f>IF(ISBLANK('シート2-①'!V21),"",'シート2-①'!V21)</f>
      </c>
      <c r="AV10" s="169">
        <f>IF(ISBLANK('シート2-①'!V22),"",'シート2-①'!V22)</f>
      </c>
      <c r="AW10" s="169">
        <f>IF(ISBLANK('シート2-①'!V23),"",'シート2-①'!V23)</f>
      </c>
      <c r="AX10" s="169">
        <f>IF(ISBLANK('シート2-①'!V24),"",'シート2-①'!V24)</f>
      </c>
      <c r="AY10" s="169">
        <f>IF(ISBLANK('シート2-①'!V25),"",'シート2-①'!V25)</f>
      </c>
      <c r="AZ10" s="169">
        <f>IF(ISBLANK('シート2-①'!V26),"",'シート2-①'!V26)</f>
      </c>
      <c r="BA10" s="169">
        <f>IF(ISBLANK('シート2-①'!V27),"",'シート2-①'!V27)</f>
      </c>
      <c r="BB10" s="169">
        <f>IF(ISBLANK('シート2-①'!V28),"",'シート2-①'!V28)</f>
      </c>
      <c r="BC10" s="169">
        <f>IF(ISBLANK('シート2-①'!V29),"",'シート2-①'!V29)</f>
      </c>
      <c r="BD10" s="169">
        <f>IF(ISBLANK('シート2-①'!V30),"",'シート2-①'!V30)</f>
      </c>
      <c r="BE10" s="169">
        <f>IF(ISBLANK('シート2-①'!V31),"",'シート2-①'!V31)</f>
      </c>
      <c r="BF10" s="169">
        <f>IF(ISBLANK('シート2-①'!Y19),"",'シート2-①'!Y19)</f>
      </c>
      <c r="BG10" s="169">
        <f>IF(ISBLANK('シート2-①'!Y20),"",'シート2-①'!Y20)</f>
      </c>
      <c r="BH10" s="169">
        <f>IF(ISBLANK('シート2-①'!Y21),"",'シート2-①'!Y21)</f>
      </c>
      <c r="BI10" s="169">
        <f>IF(ISBLANK('シート2-①'!Y22),"",'シート2-①'!Y22)</f>
      </c>
      <c r="BJ10" s="169">
        <f>IF(ISBLANK('シート2-①'!Y23),"",'シート2-①'!Y23)</f>
      </c>
      <c r="BK10" s="169">
        <f>IF(ISBLANK('シート2-①'!Y24),"",'シート2-①'!Y24)</f>
      </c>
      <c r="BL10" s="169">
        <f>IF(ISBLANK('シート2-①'!Y25),"",'シート2-①'!Y25)</f>
      </c>
      <c r="BM10" s="169">
        <f>IF(ISBLANK('シート2-①'!Y26),"",'シート2-①'!Y26)</f>
      </c>
      <c r="BN10" s="169">
        <f>IF(ISBLANK('シート2-①'!Y27),"",'シート2-①'!Y27)</f>
      </c>
      <c r="BO10" s="169">
        <f>IF(ISBLANK('シート2-①'!Y28),"",'シート2-①'!Y28)</f>
      </c>
      <c r="BP10" s="169">
        <f>IF(ISBLANK('シート2-①'!Y29),"",'シート2-①'!Y29)</f>
      </c>
      <c r="BQ10" s="169">
        <f>IF(ISBLANK('シート2-①'!Y30),"",'シート2-①'!Y30)</f>
      </c>
      <c r="BR10" s="170">
        <f>IF(ISBLANK('シート2-①'!Y31),"",'シート2-①'!Y31)</f>
      </c>
    </row>
    <row r="11" spans="1:70" ht="12.75">
      <c r="A11" s="171" t="s">
        <v>72</v>
      </c>
      <c r="B11" s="227">
        <f>IF(ISBLANK(G7),"",G7)</f>
      </c>
      <c r="C11" s="198" t="s">
        <v>280</v>
      </c>
      <c r="D11" s="172">
        <v>2</v>
      </c>
      <c r="E11" s="173">
        <f>IF(ISBLANK('シート2-②'!E10),"",'シート2-②'!E10)</f>
        <v>44542</v>
      </c>
      <c r="F11" s="174">
        <f>IF(ISBLANK('シート2-②'!M10),"",'シート2-②'!M10)</f>
        <v>0.395833333333334</v>
      </c>
      <c r="G11" s="174">
        <f>IF(ISBLANK('シート2-②'!R10),"",'シート2-②'!R10)</f>
        <v>0.479166666666668</v>
      </c>
      <c r="H11" s="173">
        <f>IF(ISBLANK('シート2-②'!E11),"",'シート2-②'!E11)</f>
        <v>44542</v>
      </c>
      <c r="I11" s="174">
        <f>IF(ISBLANK('シート2-②'!M11),"",'シート2-②'!M11)</f>
        <v>0.395833333333334</v>
      </c>
      <c r="J11" s="174">
        <f>IF(ISBLANK('シート2-②'!R11),"",'シート2-②'!R11)</f>
        <v>0.479166666666668</v>
      </c>
      <c r="K11" s="175" t="str">
        <f>IF(ISBLANK('シート2-②'!E13),"",'シート2-②'!E13)</f>
        <v>大分県社会福祉介護研修センター</v>
      </c>
      <c r="L11" s="175" t="str">
        <f>IF(ISBLANK('シート2-②'!E14),"",'シート2-②'!E14)</f>
        <v>大分県社会福祉介護研修センター</v>
      </c>
      <c r="M11" s="172">
        <f>IF(ISBLANK('シート2-②'!Y10),"",'シート2-②'!Y10)</f>
      </c>
      <c r="N11" s="172">
        <f>IF(ISBLANK('シート2-②'!Y13),"",'シート2-②'!Y13)</f>
      </c>
      <c r="O11" s="176">
        <v>5</v>
      </c>
      <c r="P11" s="162">
        <f>IF(ISBLANK('シート2-②'!P18),"",'シート2-②'!P18)</f>
      </c>
      <c r="Q11" s="331">
        <f>IF(ISBLANK('シート2-②'!P19),"",'シート2-②'!P19)</f>
      </c>
      <c r="R11" s="331">
        <f>IF(ISBLANK('シート2-②'!P20),"",'シート2-②'!P20)</f>
      </c>
      <c r="S11" s="331">
        <f>IF(ISBLANK('シート2-②'!P21),"",'シート2-②'!P21)</f>
      </c>
      <c r="T11" s="331">
        <f>IF(ISBLANK('シート2-②'!P22),"",'シート2-②'!P22)</f>
      </c>
      <c r="U11" s="331">
        <f>IF(ISBLANK('シート2-②'!P23),"",'シート2-②'!P23)</f>
      </c>
      <c r="V11" s="331">
        <f>IF(ISBLANK('シート2-②'!P24),"",'シート2-②'!P24)</f>
      </c>
      <c r="W11" s="331">
        <f>IF(ISBLANK('シート2-②'!P25),"",'シート2-②'!P25)</f>
      </c>
      <c r="X11" s="177"/>
      <c r="Y11" s="177"/>
      <c r="Z11" s="177"/>
      <c r="AA11" s="177"/>
      <c r="AB11" s="177"/>
      <c r="AC11" s="177"/>
      <c r="AD11" s="162">
        <f>IF(ISBLANK('シート2-②'!S18),"",'シート2-②'!S18)</f>
      </c>
      <c r="AE11" s="177">
        <f>IF(ISBLANK('シート2-②'!S19),"",'シート2-②'!S19)</f>
      </c>
      <c r="AF11" s="177">
        <f>IF(ISBLANK('シート2-②'!S20),"",'シート2-②'!S20)</f>
      </c>
      <c r="AG11" s="177">
        <f>IF(ISBLANK('シート2-②'!S21),"",'シート2-②'!S21)</f>
      </c>
      <c r="AH11" s="177">
        <f>IF(ISBLANK('シート2-②'!S22),"",'シート2-②'!S22)</f>
      </c>
      <c r="AI11" s="177">
        <f>IF(ISBLANK('シート2-②'!S23),"",'シート2-②'!S23)</f>
      </c>
      <c r="AJ11" s="177">
        <f>IF(ISBLANK('シート2-②'!S24),"",'シート2-②'!S24)</f>
      </c>
      <c r="AK11" s="177">
        <f>IF(ISBLANK('シート2-②'!S25),"",'シート2-②'!S25)</f>
      </c>
      <c r="AL11" s="177">
        <f>IF(ISBLANK('シート2-②'!S26),"",'シート2-②'!S26)</f>
      </c>
      <c r="AM11" s="177">
        <f>IF(ISBLANK('シート2-②'!S27),"",'シート2-②'!S27)</f>
      </c>
      <c r="AN11" s="177">
        <f>IF(ISBLANK('シート2-②'!S28),"",'シート2-②'!S28)</f>
      </c>
      <c r="AO11" s="177">
        <f>IF(ISBLANK('シート2-②'!S29),"",'シート2-②'!S29)</f>
      </c>
      <c r="AP11" s="177">
        <f>IF(ISBLANK('シート2-②'!S30),"",'シート2-②'!S30)</f>
      </c>
      <c r="AQ11" s="177">
        <f>IF(ISBLANK('シート2-②'!S31),"",'シート2-②'!S31)</f>
      </c>
      <c r="AR11" s="162">
        <f>IF(ISBLANK('シート2-②'!V18),"",'シート2-②'!V18)</f>
      </c>
      <c r="AS11" s="177">
        <f>IF(ISBLANK('シート2-②'!V19),"",'シート2-②'!V19)</f>
      </c>
      <c r="AT11" s="177">
        <f>IF(ISBLANK('シート2-②'!V21),"",'シート2-②'!V21)</f>
      </c>
      <c r="AU11" s="177">
        <f>IF(ISBLANK('シート2-②'!V21),"",'シート2-②'!V21)</f>
      </c>
      <c r="AV11" s="177">
        <f>IF(ISBLANK('シート2-②'!V22),"",'シート2-②'!V22)</f>
      </c>
      <c r="AW11" s="177">
        <f>IF(ISBLANK('シート2-②'!V23),"",'シート2-②'!V23)</f>
      </c>
      <c r="AX11" s="177">
        <f>IF(ISBLANK('シート2-②'!V24),"",'シート2-②'!V24)</f>
      </c>
      <c r="AY11" s="177">
        <f>IF(ISBLANK('シート2-②'!V25),"",'シート2-②'!V25)</f>
      </c>
      <c r="AZ11" s="177">
        <f>IF(ISBLANK('シート2-②'!V26),"",'シート2-②'!V26)</f>
      </c>
      <c r="BA11" s="177">
        <f>IF(ISBLANK('シート2-②'!V27),"",'シート2-②'!V27)</f>
      </c>
      <c r="BB11" s="177">
        <f>IF(ISBLANK('シート2-②'!V28),"",'シート2-②'!V28)</f>
      </c>
      <c r="BC11" s="177">
        <f>IF(ISBLANK('シート2-②'!V29),"",'シート2-②'!V29)</f>
      </c>
      <c r="BD11" s="177">
        <f>IF(ISBLANK('シート2-②'!V30),"",'シート2-②'!V30)</f>
      </c>
      <c r="BE11" s="177">
        <f>IF(ISBLANK('シート2-②'!V31),"",'シート2-②'!V31)</f>
      </c>
      <c r="BF11" s="177">
        <f>IF(ISBLANK('シート2-②'!Y19),"",'シート2-②'!Y19)</f>
      </c>
      <c r="BG11" s="177">
        <f>IF(ISBLANK('シート2-②'!Y20),"",'シート2-②'!Y20)</f>
      </c>
      <c r="BH11" s="177">
        <f>IF(ISBLANK('シート2-②'!Y21),"",'シート2-②'!Y21)</f>
      </c>
      <c r="BI11" s="177">
        <f>IF(ISBLANK('シート2-②'!Y22),"",'シート2-②'!Y22)</f>
      </c>
      <c r="BJ11" s="177">
        <f>IF(ISBLANK('シート2-②'!Y23),"",'シート2-②'!Y23)</f>
      </c>
      <c r="BK11" s="177">
        <f>IF(ISBLANK('シート2-②'!Y24),"",'シート2-②'!Y24)</f>
      </c>
      <c r="BL11" s="177">
        <f>IF(ISBLANK('シート2-②'!Y25),"",'シート2-②'!Y25)</f>
      </c>
      <c r="BM11" s="177">
        <f>IF(ISBLANK('シート2-②'!Y26),"",'シート2-②'!Y26)</f>
      </c>
      <c r="BN11" s="177">
        <f>IF(ISBLANK('シート2-②'!Y27),"",'シート2-②'!Y27)</f>
      </c>
      <c r="BO11" s="177">
        <f>IF(ISBLANK('シート2-②'!Y28),"",'シート2-②'!Y28)</f>
      </c>
      <c r="BP11" s="177">
        <f>IF(ISBLANK('シート2-②'!Y29),"",'シート2-②'!Y29)</f>
      </c>
      <c r="BQ11" s="177">
        <f>IF(ISBLANK('シート2-②'!Y30),"",'シート2-②'!Y30)</f>
      </c>
      <c r="BR11" s="179">
        <f>IF(ISBLANK('シート2-②'!Y31),"",'シート2-②'!Y31)</f>
      </c>
    </row>
    <row r="12" spans="1:70" ht="12.75">
      <c r="A12" s="171" t="s">
        <v>71</v>
      </c>
      <c r="B12" s="227">
        <f>IF(ISBLANK(G7),"",G7)</f>
      </c>
      <c r="C12" s="198" t="s">
        <v>280</v>
      </c>
      <c r="D12" s="172">
        <v>3</v>
      </c>
      <c r="E12" s="173">
        <f>IF(ISBLANK('シート2-③'!E10),"",'シート2-③'!E10)</f>
        <v>44542</v>
      </c>
      <c r="F12" s="174">
        <f>IF(ISBLANK('シート2-③'!M10),"",'シート2-③'!M10)</f>
        <v>0.562500000000003</v>
      </c>
      <c r="G12" s="174">
        <f>IF(ISBLANK('シート2-③'!R10),"",'シート2-③'!R10)</f>
        <v>0.687500000000004</v>
      </c>
      <c r="H12" s="173">
        <f>IF(ISBLANK('シート2-③'!E11),"",'シート2-③'!E11)</f>
        <v>44542</v>
      </c>
      <c r="I12" s="174">
        <f>IF(ISBLANK('シート2-③'!M11),"",'シート2-③'!M11)</f>
        <v>0.562500000000003</v>
      </c>
      <c r="J12" s="174">
        <f>IF(ISBLANK('シート2-③'!R11),"",'シート2-③'!R11)</f>
        <v>0.687500000000004</v>
      </c>
      <c r="K12" s="175" t="str">
        <f>IF(ISBLANK('シート2-③'!E13),"",'シート2-③'!E13)</f>
        <v>大分県社会福祉介護研修センター</v>
      </c>
      <c r="L12" s="175" t="str">
        <f>IF(ISBLANK('シート2-③'!E14),"",'シート2-③'!E14)</f>
        <v>大分県社会福祉介護研修センター</v>
      </c>
      <c r="M12" s="172">
        <f>IF(ISBLANK('シート2-③'!Y10),"",'シート2-③'!Y10)</f>
      </c>
      <c r="N12" s="172">
        <f>IF(ISBLANK('シート2-③'!Y13),"",'シート2-③'!Y13)</f>
      </c>
      <c r="O12" s="176">
        <v>4</v>
      </c>
      <c r="P12" s="162">
        <f>IF(ISBLANK('シート2-③'!P18),"",'シート2-③'!P18)</f>
      </c>
      <c r="Q12" s="177">
        <f>IF(ISBLANK('シート2-③'!P19),"",'シート2-③'!P19)</f>
      </c>
      <c r="R12" s="177">
        <f>IF(ISBLANK('シート2-③'!P20),"",'シート2-③'!P20)</f>
      </c>
      <c r="S12" s="177">
        <f>IF(ISBLANK('シート2-③'!P21),"",'シート2-③'!P21)</f>
      </c>
      <c r="T12" s="177">
        <f>IF(ISBLANK('シート2-③'!P22),"",'シート2-③'!P22)</f>
      </c>
      <c r="U12" s="177">
        <f>IF(ISBLANK('シート2-③'!P23),"",'シート2-③'!P23)</f>
      </c>
      <c r="V12" s="177">
        <f>IF(ISBLANK('シート2-③'!P24),"",'シート2-③'!P24)</f>
      </c>
      <c r="W12" s="177">
        <f>IF(ISBLANK('シート2-③'!P25),"",'シート2-③'!P25)</f>
      </c>
      <c r="X12" s="177"/>
      <c r="Y12" s="177"/>
      <c r="Z12" s="177"/>
      <c r="AA12" s="177"/>
      <c r="AB12" s="177"/>
      <c r="AC12" s="177"/>
      <c r="AD12" s="162">
        <f>IF(ISBLANK('シート2-③'!S18),"",'シート2-③'!S18)</f>
      </c>
      <c r="AE12" s="177">
        <f>IF(ISBLANK('シート2-③'!S19),"",'シート2-③'!S19)</f>
      </c>
      <c r="AF12" s="177">
        <f>IF(ISBLANK('シート2-③'!S20),"",'シート2-③'!S20)</f>
      </c>
      <c r="AG12" s="177">
        <f>IF(ISBLANK('シート2-③'!S21),"",'シート2-③'!S21)</f>
      </c>
      <c r="AH12" s="177">
        <f>IF(ISBLANK('シート2-③'!S22),"",'シート2-③'!S22)</f>
      </c>
      <c r="AI12" s="177">
        <f>IF(ISBLANK('シート2-③'!S23),"",'シート2-③'!S23)</f>
      </c>
      <c r="AJ12" s="177">
        <f>IF(ISBLANK('シート2-③'!S24),"",'シート2-③'!S24)</f>
      </c>
      <c r="AK12" s="177">
        <f>IF(ISBLANK('シート2-③'!S25),"",'シート2-③'!S25)</f>
      </c>
      <c r="AL12" s="177">
        <f>IF(ISBLANK('シート2-③'!S26),"",'シート2-③'!S26)</f>
      </c>
      <c r="AM12" s="177">
        <f>IF(ISBLANK('シート2-③'!S27),"",'シート2-③'!S27)</f>
      </c>
      <c r="AN12" s="177">
        <f>IF(ISBLANK('シート2-③'!S28),"",'シート2-③'!S28)</f>
      </c>
      <c r="AO12" s="177">
        <f>IF(ISBLANK('シート2-③'!S29),"",'シート2-③'!S29)</f>
      </c>
      <c r="AP12" s="177">
        <f>IF(ISBLANK('シート2-③'!S30),"",'シート2-③'!S30)</f>
      </c>
      <c r="AQ12" s="177">
        <f>IF(ISBLANK('シート2-③'!S31),"",'シート2-③'!S31)</f>
      </c>
      <c r="AR12" s="162">
        <f>IF(ISBLANK('シート2-③'!V18),"",'シート2-③'!V18)</f>
      </c>
      <c r="AS12" s="177">
        <f>IF(ISBLANK('シート2-③'!V19),"",'シート2-③'!V19)</f>
      </c>
      <c r="AT12" s="177">
        <f>IF(ISBLANK('シート2-③'!V20),"",'シート2-③'!V20)</f>
      </c>
      <c r="AU12" s="177">
        <f>IF(ISBLANK('シート2-③'!V21),"",'シート2-③'!V21)</f>
      </c>
      <c r="AV12" s="177">
        <f>IF(ISBLANK('シート2-③'!V22),"",'シート2-③'!V22)</f>
      </c>
      <c r="AW12" s="177">
        <f>IF(ISBLANK('シート2-③'!V23),"",'シート2-③'!V23)</f>
      </c>
      <c r="AX12" s="177">
        <f>IF(ISBLANK('シート2-③'!V24),"",'シート2-③'!V24)</f>
      </c>
      <c r="AY12" s="177">
        <f>IF(ISBLANK('シート2-③'!V25),"",'シート2-③'!V25)</f>
      </c>
      <c r="AZ12" s="177">
        <f>IF(ISBLANK('シート2-③'!V26),"",'シート2-③'!V26)</f>
      </c>
      <c r="BA12" s="177">
        <f>IF(ISBLANK('シート2-③'!V27),"",'シート2-③'!V27)</f>
      </c>
      <c r="BB12" s="177">
        <f>IF(ISBLANK('シート2-③'!V28),"",'シート2-③'!V28)</f>
      </c>
      <c r="BC12" s="177">
        <f>IF(ISBLANK('シート2-③'!V29),"",'シート2-③'!V29)</f>
      </c>
      <c r="BD12" s="177">
        <f>IF(ISBLANK('シート2-③'!V30),"",'シート2-③'!V30)</f>
      </c>
      <c r="BE12" s="177">
        <f>IF(ISBLANK('シート2-③'!V31),"",'シート2-③'!V31)</f>
      </c>
      <c r="BF12" s="177">
        <f>IF(ISBLANK('シート2-③'!Y19),"",'シート2-③'!Y19)</f>
      </c>
      <c r="BG12" s="177">
        <f>IF(ISBLANK('シート2-③'!Y20),"",'シート2-③'!Y20)</f>
      </c>
      <c r="BH12" s="177">
        <f>IF(ISBLANK('シート2-③'!Y21),"",'シート2-③'!Y21)</f>
      </c>
      <c r="BI12" s="177">
        <f>IF(ISBLANK('シート2-③'!Y22),"",'シート2-③'!Y22)</f>
      </c>
      <c r="BJ12" s="177">
        <f>IF(ISBLANK('シート2-③'!Y23),"",'シート2-③'!Y23)</f>
      </c>
      <c r="BK12" s="177">
        <f>IF(ISBLANK('シート2-③'!Y24),"",'シート2-③'!Y24)</f>
      </c>
      <c r="BL12" s="177">
        <f>IF(ISBLANK('シート2-③'!Y25),"",'シート2-③'!Y25)</f>
      </c>
      <c r="BM12" s="177">
        <f>IF(ISBLANK('シート2-③'!Y26),"",'シート2-③'!Y26)</f>
      </c>
      <c r="BN12" s="177">
        <f>IF(ISBLANK('シート2-③'!Y27),"",'シート2-③'!Y27)</f>
      </c>
      <c r="BO12" s="177">
        <f>IF(ISBLANK('シート2-③'!Y28),"",'シート2-③'!Y28)</f>
      </c>
      <c r="BP12" s="177">
        <f>IF(ISBLANK('シート2-③'!Y29),"",'シート2-③'!Y29)</f>
      </c>
      <c r="BQ12" s="177">
        <f>IF(ISBLANK('シート2-③'!Y30),"",'シート2-③'!Y30)</f>
      </c>
      <c r="BR12" s="179">
        <f>IF(ISBLANK('シート2-③'!Y31),"",'シート2-③'!Y31)</f>
      </c>
    </row>
    <row r="13" spans="1:70" ht="12.75">
      <c r="A13" s="171" t="s">
        <v>71</v>
      </c>
      <c r="B13" s="227">
        <f>IF(ISBLANK(G7),"",G7)</f>
      </c>
      <c r="C13" s="198" t="s">
        <v>280</v>
      </c>
      <c r="D13" s="172">
        <v>4</v>
      </c>
      <c r="E13" s="173">
        <f>IF(ISBLANK('シート2-④'!E10),"",'シート2-④'!E10)</f>
        <v>44548</v>
      </c>
      <c r="F13" s="330">
        <f>IF(ISBLANK('シート2-④'!M10),"",'シート2-④'!M10)</f>
        <v>0.3958333333333333</v>
      </c>
      <c r="G13" s="174">
        <f>IF(ISBLANK('シート2-④'!R10),"",'シート2-④'!R10)</f>
        <v>0.520833333333335</v>
      </c>
      <c r="H13" s="173">
        <f>IF(ISBLANK('シート2-④'!E11),"",'シート2-④'!E11)</f>
        <v>44548</v>
      </c>
      <c r="I13" s="174">
        <f>IF(ISBLANK('シート2-④'!M11),"",'シート2-④'!M11)</f>
        <v>0.3958333333333333</v>
      </c>
      <c r="J13" s="174">
        <f>IF(ISBLANK('シート2-④'!R11),"",'シート2-④'!R11)</f>
        <v>0.520833333333335</v>
      </c>
      <c r="K13" s="175" t="str">
        <f>IF(ISBLANK('シート2-④'!E13),"",'シート2-④'!E13)</f>
        <v>大分県社会福祉介護研修センター</v>
      </c>
      <c r="L13" s="175" t="str">
        <f>IF(ISBLANK('シート2-④'!E14),"",'シート2-④'!E14)</f>
        <v>大分県社会福祉介護研修センター</v>
      </c>
      <c r="M13" s="172">
        <f>IF(ISBLANK('シート2-④'!Y10),"",'シート2-④'!Y10)</f>
      </c>
      <c r="N13" s="172">
        <f>IF(ISBLANK('シート2-④'!Y13),"",'シート2-④'!Y13)</f>
      </c>
      <c r="O13" s="176">
        <v>5</v>
      </c>
      <c r="P13" s="162">
        <f>IF(ISBLANK('シート2-④'!P18),"",'シート2-④'!P18)</f>
      </c>
      <c r="Q13" s="177">
        <f>IF(ISBLANK('シート2-④'!P19),"",'シート2-④'!P19)</f>
      </c>
      <c r="R13" s="177">
        <f>IF(ISBLANK('シート2-④'!P20),"",'シート2-④'!P20)</f>
      </c>
      <c r="S13" s="177">
        <f>IF(ISBLANK('シート2-④'!P21),"",'シート2-④'!P21)</f>
      </c>
      <c r="T13" s="177">
        <f>IF(ISBLANK('シート2-④'!P22),"",'シート2-④'!P22)</f>
      </c>
      <c r="U13" s="177">
        <f>IF(ISBLANK('シート2-④'!P23),"",'シート2-④'!P23)</f>
      </c>
      <c r="V13" s="177">
        <f>IF(ISBLANK('シート2-④'!P24),"",'シート2-④'!P24)</f>
      </c>
      <c r="W13" s="177">
        <f>IF(ISBLANK('シート2-④'!P25),"",'シート2-④'!P25)</f>
      </c>
      <c r="X13" s="177"/>
      <c r="Y13" s="177"/>
      <c r="Z13" s="177"/>
      <c r="AA13" s="177"/>
      <c r="AB13" s="177"/>
      <c r="AC13" s="177"/>
      <c r="AD13" s="162">
        <f>IF(ISBLANK('シート2-④'!S18),"",'シート2-④'!S18)</f>
      </c>
      <c r="AE13" s="177">
        <f>IF(ISBLANK('シート2-④'!S19),"",'シート2-④'!S19)</f>
      </c>
      <c r="AF13" s="177">
        <f>IF(ISBLANK('シート2-④'!S20),"",'シート2-④'!S20)</f>
      </c>
      <c r="AG13" s="177">
        <f>IF(ISBLANK('シート2-④'!S21),"",'シート2-④'!S21)</f>
      </c>
      <c r="AH13" s="177">
        <f>IF(ISBLANK('シート2-④'!S22),"",'シート2-④'!S22)</f>
      </c>
      <c r="AI13" s="177">
        <f>IF(ISBLANK('シート2-④'!S23),"",'シート2-④'!S23)</f>
      </c>
      <c r="AJ13" s="177">
        <f>IF(ISBLANK('シート2-④'!S24),"",'シート2-④'!S24)</f>
      </c>
      <c r="AK13" s="177">
        <f>IF(ISBLANK('シート2-④'!S25),"",'シート2-④'!S25)</f>
      </c>
      <c r="AL13" s="177">
        <f>IF(ISBLANK('シート2-④'!S26),"",'シート2-④'!S26)</f>
      </c>
      <c r="AM13" s="177">
        <f>IF(ISBLANK('シート2-④'!S27),"",'シート2-④'!S27)</f>
      </c>
      <c r="AN13" s="177">
        <f>IF(ISBLANK('シート2-④'!S28),"",'シート2-④'!S28)</f>
      </c>
      <c r="AO13" s="177">
        <f>IF(ISBLANK('シート2-④'!S29),"",'シート2-④'!S29)</f>
      </c>
      <c r="AP13" s="177">
        <f>IF(ISBLANK('シート2-④'!S30),"",'シート2-④'!S30)</f>
      </c>
      <c r="AQ13" s="177">
        <f>IF(ISBLANK('シート2-④'!S31),"",'シート2-④'!S31)</f>
      </c>
      <c r="AR13" s="162">
        <f>IF(ISBLANK('シート2-④'!V18),"",'シート2-④'!V18)</f>
      </c>
      <c r="AS13" s="177">
        <f>IF(ISBLANK('シート2-④'!V19),"",'シート2-④'!V19)</f>
      </c>
      <c r="AT13" s="177">
        <f>IF(ISBLANK('シート2-④'!V20),"",'シート2-④'!V20)</f>
      </c>
      <c r="AU13" s="177">
        <f>IF(ISBLANK('シート2-④'!V21),"",'シート2-④'!V21)</f>
      </c>
      <c r="AV13" s="177">
        <f>IF(ISBLANK('シート2-④'!V22),"",'シート2-④'!V22)</f>
      </c>
      <c r="AW13" s="177">
        <f>IF(ISBLANK('シート2-④'!V23),"",'シート2-④'!V23)</f>
      </c>
      <c r="AX13" s="177">
        <f>IF(ISBLANK('シート2-④'!V24),"",'シート2-④'!V24)</f>
      </c>
      <c r="AY13" s="177">
        <f>IF(ISBLANK('シート2-④'!V25),"",'シート2-④'!V25)</f>
      </c>
      <c r="AZ13" s="177">
        <f>IF(ISBLANK('シート2-④'!V26),"",'シート2-④'!V26)</f>
      </c>
      <c r="BA13" s="177">
        <f>IF(ISBLANK('シート2-④'!V27),"",'シート2-④'!V27)</f>
      </c>
      <c r="BB13" s="177">
        <f>IF(ISBLANK('シート2-④'!V28),"",'シート2-④'!V28)</f>
      </c>
      <c r="BC13" s="177">
        <f>IF(ISBLANK('シート2-④'!V29),"",'シート2-④'!V29)</f>
      </c>
      <c r="BD13" s="177">
        <f>IF(ISBLANK('シート2-④'!V30),"",'シート2-④'!V30)</f>
      </c>
      <c r="BE13" s="177">
        <f>IF(ISBLANK('シート2-④'!V31),"",'シート2-④'!V31)</f>
      </c>
      <c r="BF13" s="177">
        <f>IF(ISBLANK('シート2-④'!Y19),"",'シート2-④'!Y19)</f>
      </c>
      <c r="BG13" s="177">
        <f>IF(ISBLANK('シート2-④'!Y20),"",'シート2-④'!Y20)</f>
      </c>
      <c r="BH13" s="177">
        <f>IF(ISBLANK('シート2-④'!Y21),"",'シート2-④'!Y21)</f>
      </c>
      <c r="BI13" s="177">
        <f>IF(ISBLANK('シート2-④'!Y22),"",'シート2-④'!Y22)</f>
      </c>
      <c r="BJ13" s="177">
        <f>IF(ISBLANK('シート2-④'!Y23),"",'シート2-④'!Y23)</f>
      </c>
      <c r="BK13" s="177">
        <f>IF(ISBLANK('シート2-④'!Y24),"",'シート2-④'!Y24)</f>
      </c>
      <c r="BL13" s="177">
        <f>IF(ISBLANK('シート2-④'!Y25),"",'シート2-④'!Y25)</f>
      </c>
      <c r="BM13" s="177">
        <f>IF(ISBLANK('シート2-④'!Y26),"",'シート2-④'!Y26)</f>
      </c>
      <c r="BN13" s="177">
        <f>IF(ISBLANK('シート2-④'!Y27),"",'シート2-④'!Y27)</f>
      </c>
      <c r="BO13" s="177">
        <f>IF(ISBLANK('シート2-④'!Y28),"",'シート2-④'!Y28)</f>
      </c>
      <c r="BP13" s="177">
        <f>IF(ISBLANK('シート2-④'!Y29),"",'シート2-④'!Y29)</f>
      </c>
      <c r="BQ13" s="177">
        <f>IF(ISBLANK('シート2-④'!Y30),"",'シート2-④'!Y30)</f>
      </c>
      <c r="BR13" s="179">
        <f>IF(ISBLANK('シート2-④'!Y31),"",'シート2-④'!Y31)</f>
      </c>
    </row>
    <row r="14" spans="1:70" ht="12.75">
      <c r="A14" s="171" t="s">
        <v>71</v>
      </c>
      <c r="B14" s="227">
        <f>IF(ISBLANK(G7),"",G7)</f>
      </c>
      <c r="C14" s="198" t="s">
        <v>280</v>
      </c>
      <c r="D14" s="172">
        <v>5</v>
      </c>
      <c r="E14" s="173">
        <f>IF(ISBLANK('シート2-⑤'!E10),"",'シート2-⑤'!E10)</f>
        <v>44548</v>
      </c>
      <c r="F14" s="174">
        <f>IF(ISBLANK('シート2-⑤'!M10),"",'シート2-⑤'!M10)</f>
        <v>0.562500000000003</v>
      </c>
      <c r="G14" s="174">
        <f>IF(ISBLANK('シート2-⑤'!R10),"",'シート2-⑤'!R10)</f>
        <v>0.687500000000004</v>
      </c>
      <c r="H14" s="173">
        <f>IF(ISBLANK('シート2-⑤'!E11),"",'シート2-⑤'!E11)</f>
        <v>44548</v>
      </c>
      <c r="I14" s="174">
        <f>IF(ISBLANK('シート2-⑤'!M11),"",'シート2-⑤'!M11)</f>
        <v>0.562500000000003</v>
      </c>
      <c r="J14" s="174">
        <f>IF(ISBLANK('シート2-⑤'!R11),"",'シート2-⑤'!R11)</f>
        <v>0.687500000000004</v>
      </c>
      <c r="K14" s="175" t="str">
        <f>IF(ISBLANK('シート2-⑤'!E13),"",'シート2-⑤'!E13)</f>
        <v>大分県社会福祉介護研修センター</v>
      </c>
      <c r="L14" s="175" t="str">
        <f>IF(ISBLANK('シート2-⑤'!E14),"",'シート2-⑤'!E14)</f>
        <v>大分県社会福祉介護研修センター</v>
      </c>
      <c r="M14" s="172">
        <f>IF(ISBLANK('シート2-⑤'!Y10),"",'シート2-⑤'!Y10)</f>
      </c>
      <c r="N14" s="172">
        <f>IF(ISBLANK('シート2-⑤'!Y13),"",'シート2-⑤'!Y13)</f>
      </c>
      <c r="O14" s="176">
        <v>6</v>
      </c>
      <c r="P14" s="162">
        <f>IF(ISBLANK('シート2-⑤'!P18),"",'シート2-⑤'!P18)</f>
      </c>
      <c r="Q14" s="177">
        <f>IF(ISBLANK('シート2-⑤'!P19),"",'シート2-⑤'!P19)</f>
      </c>
      <c r="R14" s="177">
        <f>IF(ISBLANK('シート2-⑤'!P20),"",'シート2-⑤'!P20)</f>
      </c>
      <c r="S14" s="177">
        <f>IF(ISBLANK('シート2-⑤'!P21),"",'シート2-⑤'!P21)</f>
      </c>
      <c r="T14" s="177">
        <f>IF(ISBLANK('シート2-⑤'!P22),"",'シート2-⑤'!P22)</f>
      </c>
      <c r="U14" s="177">
        <f>IF(ISBLANK('シート2-⑤'!P23),"",'シート2-⑤'!P23)</f>
      </c>
      <c r="V14" s="177">
        <f>IF(ISBLANK('シート2-⑤'!P24),"",'シート2-⑤'!P24)</f>
      </c>
      <c r="W14" s="177">
        <f>IF(ISBLANK('シート2-⑤'!P25),"",'シート2-⑤'!P25)</f>
      </c>
      <c r="X14" s="177"/>
      <c r="Y14" s="177"/>
      <c r="Z14" s="177"/>
      <c r="AA14" s="177"/>
      <c r="AB14" s="177"/>
      <c r="AC14" s="177"/>
      <c r="AD14" s="162">
        <f>IF(ISBLANK('シート2-⑤'!S18),"",'シート2-⑤'!S18)</f>
      </c>
      <c r="AE14" s="177">
        <f>IF(ISBLANK('シート2-⑤'!S19),"",'シート2-⑤'!S19)</f>
      </c>
      <c r="AF14" s="177">
        <f>IF(ISBLANK('シート2-⑤'!S20),"",'シート2-⑤'!S20)</f>
      </c>
      <c r="AG14" s="177">
        <f>IF(ISBLANK('シート2-⑤'!S21),"",'シート2-⑤'!S21)</f>
      </c>
      <c r="AH14" s="177">
        <f>IF(ISBLANK('シート2-⑤'!S22),"",'シート2-⑤'!S22)</f>
      </c>
      <c r="AI14" s="177">
        <f>IF(ISBLANK('シート2-⑤'!S23),"",'シート2-⑤'!S23)</f>
      </c>
      <c r="AJ14" s="177">
        <f>IF(ISBLANK('シート2-⑤'!S24),"",'シート2-⑤'!S24)</f>
      </c>
      <c r="AK14" s="177">
        <f>IF(ISBLANK('シート2-⑤'!S25),"",'シート2-⑤'!S25)</f>
      </c>
      <c r="AL14" s="177">
        <f>IF(ISBLANK('シート2-⑤'!S26),"",'シート2-⑤'!S26)</f>
      </c>
      <c r="AM14" s="177">
        <f>IF(ISBLANK('シート2-⑤'!S27),"",'シート2-⑤'!S27)</f>
      </c>
      <c r="AN14" s="177">
        <f>IF(ISBLANK('シート2-⑤'!S28),"",'シート2-⑤'!S28)</f>
      </c>
      <c r="AO14" s="177">
        <f>IF(ISBLANK('シート2-⑤'!S29),"",'シート2-⑤'!S29)</f>
      </c>
      <c r="AP14" s="177">
        <f>IF(ISBLANK('シート2-⑤'!S30),"",'シート2-⑤'!S30)</f>
      </c>
      <c r="AQ14" s="177">
        <f>IF(ISBLANK('シート2-⑤'!S31),"",'シート2-⑤'!S31)</f>
      </c>
      <c r="AR14" s="162">
        <f>IF(ISBLANK('シート2-⑤'!V18),"",'シート2-⑤'!V18)</f>
      </c>
      <c r="AS14" s="177">
        <f>IF(ISBLANK('シート2-⑤'!V19),"",'シート2-⑤'!V19)</f>
      </c>
      <c r="AT14" s="177">
        <f>IF(ISBLANK('シート2-⑤'!V20),"",'シート2-⑤'!V20)</f>
      </c>
      <c r="AU14" s="177">
        <f>IF(ISBLANK('シート2-⑤'!V21),"",'シート2-⑤'!V21)</f>
      </c>
      <c r="AV14" s="177">
        <f>IF(ISBLANK('シート2-⑤'!V22),"",'シート2-⑤'!V22)</f>
      </c>
      <c r="AW14" s="177">
        <f>IF(ISBLANK('シート2-⑤'!V23),"",'シート2-⑤'!V23)</f>
      </c>
      <c r="AX14" s="177">
        <f>IF(ISBLANK('シート2-⑤'!V24),"",'シート2-⑤'!V24)</f>
      </c>
      <c r="AY14" s="177">
        <f>IF(ISBLANK('シート2-⑤'!V25),"",'シート2-⑤'!V25)</f>
      </c>
      <c r="AZ14" s="177">
        <f>IF(ISBLANK('シート2-⑤'!V26),"",'シート2-⑤'!V26)</f>
      </c>
      <c r="BA14" s="177">
        <f>IF(ISBLANK('シート2-⑤'!V27),"",'シート2-⑤'!V27)</f>
      </c>
      <c r="BB14" s="177">
        <f>IF(ISBLANK('シート2-⑤'!V28),"",'シート2-⑤'!V28)</f>
      </c>
      <c r="BC14" s="177">
        <f>IF(ISBLANK('シート2-⑤'!V29),"",'シート2-⑤'!V29)</f>
      </c>
      <c r="BD14" s="177">
        <f>IF(ISBLANK('シート2-⑤'!V30),"",'シート2-⑤'!V30)</f>
      </c>
      <c r="BE14" s="177">
        <f>IF(ISBLANK('シート2-⑤'!V31),"",'シート2-⑤'!V31)</f>
      </c>
      <c r="BF14" s="177">
        <f>IF(ISBLANK('シート2-⑤'!Y19),"",'シート2-⑤'!Y19)</f>
      </c>
      <c r="BG14" s="177">
        <f>IF(ISBLANK('シート2-⑤'!Y20),"",'シート2-⑤'!Y20)</f>
      </c>
      <c r="BH14" s="177">
        <f>IF(ISBLANK('シート2-⑤'!Y21),"",'シート2-⑤'!Y21)</f>
      </c>
      <c r="BI14" s="177">
        <f>IF(ISBLANK('シート2-⑤'!Y22),"",'シート2-⑤'!Y22)</f>
      </c>
      <c r="BJ14" s="177">
        <f>IF(ISBLANK('シート2-⑤'!Y23),"",'シート2-⑤'!Y23)</f>
      </c>
      <c r="BK14" s="177">
        <f>IF(ISBLANK('シート2-⑤'!Y24),"",'シート2-⑤'!Y24)</f>
      </c>
      <c r="BL14" s="177">
        <f>IF(ISBLANK('シート2-⑤'!Y25),"",'シート2-⑤'!Y25)</f>
      </c>
      <c r="BM14" s="177">
        <f>IF(ISBLANK('シート2-⑤'!Y26),"",'シート2-⑤'!Y26)</f>
      </c>
      <c r="BN14" s="177">
        <f>IF(ISBLANK('シート2-⑤'!Y27),"",'シート2-⑤'!Y27)</f>
      </c>
      <c r="BO14" s="177">
        <f>IF(ISBLANK('シート2-⑤'!Y28),"",'シート2-⑤'!Y28)</f>
      </c>
      <c r="BP14" s="177">
        <f>IF(ISBLANK('シート2-⑤'!Y29),"",'シート2-⑤'!Y29)</f>
      </c>
      <c r="BQ14" s="177">
        <f>IF(ISBLANK('シート2-⑤'!Y30),"",'シート2-⑤'!Y30)</f>
      </c>
      <c r="BR14" s="179">
        <f>IF(ISBLANK('シート2-⑤'!Y31),"",'シート2-⑤'!Y31)</f>
      </c>
    </row>
    <row r="15" spans="1:70" ht="12.75">
      <c r="A15" s="171" t="s">
        <v>71</v>
      </c>
      <c r="B15" s="227">
        <f>IF(ISBLANK(G7),"",G7)</f>
      </c>
      <c r="C15" s="198" t="s">
        <v>280</v>
      </c>
      <c r="D15" s="172">
        <v>6</v>
      </c>
      <c r="E15" s="173">
        <f>IF(ISBLANK('シート2-⑥'!E10),"",'シート2-⑥'!E10)</f>
        <v>44568</v>
      </c>
      <c r="F15" s="330">
        <f>IF(ISBLANK('シート2-⑥'!M10),"",'シート2-⑥'!M10)</f>
        <v>0.395833333333334</v>
      </c>
      <c r="G15" s="174">
        <f>IF(ISBLANK('シート2-⑥'!R10),"",'シート2-⑥'!R10)</f>
        <v>0.687500000000004</v>
      </c>
      <c r="H15" s="173">
        <f>IF(ISBLANK('シート2-⑥'!E11),"",'シート2-⑥'!E11)</f>
        <v>44568</v>
      </c>
      <c r="I15" s="174">
        <f>IF(ISBLANK('シート2-⑥'!M11),"",'シート2-⑥'!M11)</f>
        <v>0.395833333333334</v>
      </c>
      <c r="J15" s="174">
        <f>IF(ISBLANK('シート2-⑥'!R11),"",'シート2-⑥'!R11)</f>
        <v>0.687500000000004</v>
      </c>
      <c r="K15" s="175" t="str">
        <f>IF(ISBLANK('シート2-⑥'!E13),"",'シート2-⑥'!E13)</f>
        <v>大分県社会福祉介護研修センター</v>
      </c>
      <c r="L15" s="175" t="str">
        <f>IF(ISBLANK('シート2-⑥'!E14),"",'シート2-⑥'!E14)</f>
        <v>大分県社会福祉介護研修センター</v>
      </c>
      <c r="M15" s="172">
        <f>IF(ISBLANK('シート2-⑥'!Y10),"",'シート2-⑥'!Y10)</f>
      </c>
      <c r="N15" s="172">
        <f>IF(ISBLANK('シート2-⑥'!Y13),"",'シート2-⑥'!Y13)</f>
      </c>
      <c r="O15" s="176">
        <v>7</v>
      </c>
      <c r="P15" s="162">
        <f>IF(ISBLANK('シート2-⑥'!P18),"",'シート2-⑥'!P18)</f>
      </c>
      <c r="Q15" s="177">
        <f>IF(ISBLANK('シート2-⑥'!P19),"",'シート2-⑥'!P19)</f>
      </c>
      <c r="R15" s="177">
        <f>IF(ISBLANK('シート2-⑥'!P20),"",'シート2-⑥'!P20)</f>
      </c>
      <c r="S15" s="177">
        <f>IF(ISBLANK('シート2-⑥'!P21),"",'シート2-⑥'!P21)</f>
      </c>
      <c r="T15" s="177">
        <f>IF(ISBLANK('シート2-⑥'!P22),"",'シート2-⑥'!P22)</f>
      </c>
      <c r="U15" s="177">
        <f>IF(ISBLANK('シート2-⑥'!P23),"",'シート2-⑥'!P23)</f>
      </c>
      <c r="V15" s="177">
        <f>IF(ISBLANK('シート2-⑥'!P24),"",'シート2-⑥'!P24)</f>
      </c>
      <c r="W15" s="177">
        <f>IF(ISBLANK('シート2-⑥'!P25),"",'シート2-⑥'!P25)</f>
      </c>
      <c r="X15" s="177"/>
      <c r="Y15" s="177"/>
      <c r="Z15" s="177"/>
      <c r="AA15" s="177"/>
      <c r="AB15" s="177"/>
      <c r="AC15" s="177"/>
      <c r="AD15" s="162">
        <f>IF(ISBLANK('シート2-⑥'!S18),"",'シート2-⑥'!S18)</f>
      </c>
      <c r="AE15" s="177">
        <f>IF(ISBLANK('シート2-⑥'!S19),"",'シート2-⑥'!S19)</f>
      </c>
      <c r="AF15" s="177">
        <f>IF(ISBLANK('シート2-⑥'!S20),"",'シート2-⑥'!S20)</f>
      </c>
      <c r="AG15" s="177">
        <f>IF(ISBLANK('シート2-⑥'!S21),"",'シート2-⑥'!S21)</f>
      </c>
      <c r="AH15" s="177">
        <f>IF(ISBLANK('シート2-⑥'!S22),"",'シート2-⑥'!S22)</f>
      </c>
      <c r="AI15" s="177">
        <f>IF(ISBLANK('シート2-⑥'!S23),"",'シート2-⑥'!S23)</f>
      </c>
      <c r="AJ15" s="177">
        <f>IF(ISBLANK('シート2-⑥'!S24),"",'シート2-⑥'!S24)</f>
      </c>
      <c r="AK15" s="177">
        <f>IF(ISBLANK('シート2-⑥'!S25),"",'シート2-⑥'!S25)</f>
      </c>
      <c r="AL15" s="177">
        <f>IF(ISBLANK('シート2-⑥'!S26),"",'シート2-⑥'!S26)</f>
      </c>
      <c r="AM15" s="177">
        <f>IF(ISBLANK('シート2-⑥'!S27),"",'シート2-⑥'!S27)</f>
      </c>
      <c r="AN15" s="177">
        <f>IF(ISBLANK('シート2-⑥'!S28),"",'シート2-⑥'!S28)</f>
      </c>
      <c r="AO15" s="177">
        <f>IF(ISBLANK('シート2-⑥'!S29),"",'シート2-⑥'!S29)</f>
      </c>
      <c r="AP15" s="177">
        <f>IF(ISBLANK('シート2-⑥'!S30),"",'シート2-⑥'!S30)</f>
      </c>
      <c r="AQ15" s="177">
        <f>IF(ISBLANK('シート2-⑥'!S31),"",'シート2-⑥'!S31)</f>
      </c>
      <c r="AR15" s="162">
        <f>IF(ISBLANK('シート2-⑥'!V18),"",'シート2-⑥'!V18)</f>
      </c>
      <c r="AS15" s="177">
        <f>IF(ISBLANK('シート2-⑥'!V19),"",'シート2-⑥'!V19)</f>
      </c>
      <c r="AT15" s="177">
        <f>IF(ISBLANK('シート2-⑥'!V20),"",'シート2-⑥'!V20)</f>
      </c>
      <c r="AU15" s="177">
        <f>IF(ISBLANK('シート2-⑥'!V21),"",'シート2-⑥'!V21)</f>
      </c>
      <c r="AV15" s="177">
        <f>IF(ISBLANK('シート2-⑥'!V22),"",'シート2-⑥'!V22)</f>
      </c>
      <c r="AW15" s="177">
        <f>IF(ISBLANK('シート2-⑥'!V23),"",'シート2-⑥'!V23)</f>
      </c>
      <c r="AX15" s="177">
        <f>IF(ISBLANK('シート2-⑥'!V24),"",'シート2-⑥'!V24)</f>
      </c>
      <c r="AY15" s="177">
        <f>IF(ISBLANK('シート2-⑥'!V25),"",'シート2-⑥'!V25)</f>
      </c>
      <c r="AZ15" s="177">
        <f>IF(ISBLANK('シート2-⑥'!V26),"",'シート2-⑥'!V26)</f>
      </c>
      <c r="BA15" s="177">
        <f>IF(ISBLANK('シート2-⑥'!V27),"",'シート2-⑥'!V27)</f>
      </c>
      <c r="BB15" s="177">
        <f>IF(ISBLANK('シート2-⑥'!V28),"",'シート2-⑥'!V28)</f>
      </c>
      <c r="BC15" s="177">
        <f>IF(ISBLANK('シート2-⑥'!V29),"",'シート2-⑥'!V29)</f>
      </c>
      <c r="BD15" s="177">
        <f>IF(ISBLANK('シート2-⑥'!V30),"",'シート2-⑥'!V30)</f>
      </c>
      <c r="BE15" s="177">
        <f>IF(ISBLANK('シート2-⑥'!V31),"",'シート2-⑥'!V31)</f>
      </c>
      <c r="BF15" s="177">
        <f>IF(ISBLANK('シート2-⑥'!Y19),"",'シート2-⑥'!Y19)</f>
      </c>
      <c r="BG15" s="177">
        <f>IF(ISBLANK('シート2-⑥'!Y20),"",'シート2-⑥'!Y20)</f>
      </c>
      <c r="BH15" s="177">
        <f>IF(ISBLANK('シート2-⑥'!Y21),"",'シート2-⑥'!Y21)</f>
      </c>
      <c r="BI15" s="177">
        <f>IF(ISBLANK('シート2-⑥'!Y22),"",'シート2-⑥'!Y22)</f>
      </c>
      <c r="BJ15" s="177">
        <f>IF(ISBLANK('シート2-⑥'!Y23),"",'シート2-⑥'!Y23)</f>
      </c>
      <c r="BK15" s="177">
        <f>IF(ISBLANK('シート2-⑥'!Y24),"",'シート2-⑥'!Y24)</f>
      </c>
      <c r="BL15" s="177">
        <f>IF(ISBLANK('シート2-⑥'!Y25),"",'シート2-⑥'!Y25)</f>
      </c>
      <c r="BM15" s="177">
        <f>IF(ISBLANK('シート2-⑥'!Y26),"",'シート2-⑥'!Y26)</f>
      </c>
      <c r="BN15" s="177">
        <f>IF(ISBLANK('シート2-⑥'!Y27),"",'シート2-⑥'!Y27)</f>
      </c>
      <c r="BO15" s="177">
        <f>IF(ISBLANK('シート2-⑥'!Y28),"",'シート2-⑥'!Y28)</f>
      </c>
      <c r="BP15" s="177">
        <f>IF(ISBLANK('シート2-⑥'!Y29),"",'シート2-⑥'!Y29)</f>
      </c>
      <c r="BQ15" s="177">
        <f>IF(ISBLANK('シート2-⑥'!Y30),"",'シート2-⑥'!Y30)</f>
      </c>
      <c r="BR15" s="179">
        <f>IF(ISBLANK('シート2-⑥'!Y31),"",'シート2-⑥'!Y31)</f>
      </c>
    </row>
    <row r="16" spans="1:70" ht="12.75">
      <c r="A16" s="171" t="s">
        <v>71</v>
      </c>
      <c r="B16" s="227">
        <f>IF(ISBLANK(G7),"",G7)</f>
      </c>
      <c r="C16" s="198" t="s">
        <v>280</v>
      </c>
      <c r="D16" s="172">
        <v>7</v>
      </c>
      <c r="E16" s="173">
        <f>IF(ISBLANK('シート2-⑦'!E10),"",'シート2-⑦'!E10)</f>
        <v>44568</v>
      </c>
      <c r="F16" s="174">
        <f>IF(ISBLANK('シート2-⑦'!M10),"",'シート2-⑦'!M10)</f>
        <v>0.395833333333334</v>
      </c>
      <c r="G16" s="174">
        <f>IF(ISBLANK('シート2-⑦'!R10),"",'シート2-⑦'!R10)</f>
        <v>0.687500000000004</v>
      </c>
      <c r="H16" s="173">
        <f>IF(ISBLANK('シート2-⑦'!E11),"",'シート2-⑦'!E11)</f>
        <v>44568</v>
      </c>
      <c r="I16" s="174">
        <f>IF(ISBLANK('シート2-⑦'!M11),"",'シート2-⑦'!M11)</f>
        <v>0.395833333333334</v>
      </c>
      <c r="J16" s="174">
        <f>IF(ISBLANK('シート2-⑦'!R11),"",'シート2-⑦'!R11)</f>
        <v>0.687500000000004</v>
      </c>
      <c r="K16" s="175" t="str">
        <f>IF(ISBLANK('シート2-⑦'!E13),"",'シート2-⑦'!E13)</f>
        <v>大分県社会福祉介護研修センター</v>
      </c>
      <c r="L16" s="175" t="str">
        <f>IF(ISBLANK('シート2-⑦'!E14),"",'シート2-⑦'!E14)</f>
        <v>大分県社会福祉介護研修センター</v>
      </c>
      <c r="M16" s="172">
        <f>IF(ISBLANK('シート2-⑦'!Y10),"",'シート2-⑦'!Y10)</f>
      </c>
      <c r="N16" s="172">
        <f>IF(ISBLANK('シート2-⑦'!Y13),"",'シート2-⑦'!Y13)</f>
      </c>
      <c r="O16" s="176">
        <v>7</v>
      </c>
      <c r="P16" s="162">
        <f>IF(ISBLANK('シート2-⑦'!P18),"",'シート2-⑦'!P18)</f>
      </c>
      <c r="Q16" s="177">
        <f>IF(ISBLANK('シート2-⑦'!P19),"",'シート2-⑦'!P19)</f>
      </c>
      <c r="R16" s="177">
        <f>IF(ISBLANK('シート2-⑦'!P20),"",'シート2-⑦'!P20)</f>
      </c>
      <c r="S16" s="177">
        <f>IF(ISBLANK('シート2-⑦'!P21),"",'シート2-⑦'!P21)</f>
      </c>
      <c r="T16" s="177">
        <f>IF(ISBLANK('シート2-⑦'!P22),"",'シート2-⑦'!P22)</f>
      </c>
      <c r="U16" s="177">
        <f>IF(ISBLANK('シート2-⑦'!P23),"",'シート2-⑦'!P23)</f>
      </c>
      <c r="V16" s="177">
        <f>IF(ISBLANK('シート2-⑦'!P24),"",'シート2-⑦'!P24)</f>
      </c>
      <c r="W16" s="177">
        <f>IF(ISBLANK('シート2-⑦'!P25),"",'シート2-⑦'!P25)</f>
      </c>
      <c r="X16" s="177"/>
      <c r="Y16" s="177"/>
      <c r="Z16" s="177"/>
      <c r="AA16" s="177"/>
      <c r="AB16" s="177"/>
      <c r="AC16" s="177"/>
      <c r="AD16" s="162">
        <f>IF(ISBLANK('シート2-⑦'!S18),"",'シート2-⑦'!S18)</f>
      </c>
      <c r="AE16" s="177">
        <f>IF(ISBLANK('シート2-⑦'!S19),"",'シート2-⑦'!S19)</f>
      </c>
      <c r="AF16" s="177">
        <f>IF(ISBLANK('シート2-⑦'!S20),"",'シート2-⑦'!S20)</f>
      </c>
      <c r="AG16" s="177">
        <f>IF(ISBLANK('シート2-⑦'!S21),"",'シート2-⑦'!S21)</f>
      </c>
      <c r="AH16" s="177">
        <f>IF(ISBLANK('シート2-⑦'!S22),"",'シート2-⑦'!S22)</f>
      </c>
      <c r="AI16" s="177">
        <f>IF(ISBLANK('シート2-⑦'!S23),"",'シート2-⑦'!S23)</f>
      </c>
      <c r="AJ16" s="177">
        <f>IF(ISBLANK('シート2-⑦'!S24),"",'シート2-⑦'!S24)</f>
      </c>
      <c r="AK16" s="177">
        <f>IF(ISBLANK('シート2-⑦'!S25),"",'シート2-⑦'!S25)</f>
      </c>
      <c r="AL16" s="177">
        <f>IF(ISBLANK('シート2-⑦'!S26),"",'シート2-⑦'!S26)</f>
      </c>
      <c r="AM16" s="177">
        <f>IF(ISBLANK('シート2-⑦'!S27),"",'シート2-⑦'!S27)</f>
      </c>
      <c r="AN16" s="177">
        <f>IF(ISBLANK('シート2-⑦'!S28),"",'シート2-⑦'!S28)</f>
      </c>
      <c r="AO16" s="177">
        <f>IF(ISBLANK('シート2-⑦'!S29),"",'シート2-⑦'!S29)</f>
      </c>
      <c r="AP16" s="177">
        <f>IF(ISBLANK('シート2-⑦'!S30),"",'シート2-⑦'!S30)</f>
      </c>
      <c r="AQ16" s="177">
        <f>IF(ISBLANK('シート2-⑦'!S31),"",'シート2-⑦'!S31)</f>
      </c>
      <c r="AR16" s="162">
        <f>IF(ISBLANK('シート2-⑦'!V18),"",'シート2-⑦'!V18)</f>
      </c>
      <c r="AS16" s="177">
        <f>IF(ISBLANK('シート2-⑦'!V19),"",'シート2-⑦'!V19)</f>
      </c>
      <c r="AT16" s="177">
        <f>IF(ISBLANK('シート2-⑦'!V20),"",'シート2-⑦'!V20)</f>
      </c>
      <c r="AU16" s="177">
        <f>IF(ISBLANK('シート2-⑦'!V21),"",'シート2-⑦'!V21)</f>
      </c>
      <c r="AV16" s="177">
        <f>IF(ISBLANK('シート2-⑦'!V22),"",'シート2-⑦'!V22)</f>
      </c>
      <c r="AW16" s="177">
        <f>IF(ISBLANK('シート2-⑦'!V23),"",'シート2-⑦'!V23)</f>
      </c>
      <c r="AX16" s="177">
        <f>IF(ISBLANK('シート2-⑦'!V24),"",'シート2-⑦'!V24)</f>
      </c>
      <c r="AY16" s="177">
        <f>IF(ISBLANK('シート2-⑦'!V25),"",'シート2-⑦'!V25)</f>
      </c>
      <c r="AZ16" s="177">
        <f>IF(ISBLANK('シート2-⑦'!V26),"",'シート2-⑦'!V26)</f>
      </c>
      <c r="BA16" s="177">
        <f>IF(ISBLANK('シート2-⑦'!V27),"",'シート2-⑦'!V27)</f>
      </c>
      <c r="BB16" s="177">
        <f>IF(ISBLANK('シート2-⑦'!V28),"",'シート2-⑦'!V28)</f>
      </c>
      <c r="BC16" s="177">
        <f>IF(ISBLANK('シート2-⑦'!V29),"",'シート2-⑦'!V29)</f>
      </c>
      <c r="BD16" s="177">
        <f>IF(ISBLANK('シート2-⑦'!V30),"",'シート2-⑦'!V30)</f>
      </c>
      <c r="BE16" s="177">
        <f>IF(ISBLANK('シート2-⑦'!V31),"",'シート2-⑦'!V31)</f>
      </c>
      <c r="BF16" s="177">
        <f>IF(ISBLANK('シート2-⑦'!Y19),"",'シート2-⑦'!Y19)</f>
      </c>
      <c r="BG16" s="177">
        <f>IF(ISBLANK('シート2-⑦'!Y20),"",'シート2-⑦'!Y20)</f>
      </c>
      <c r="BH16" s="177">
        <f>IF(ISBLANK('シート2-⑦'!Y21),"",'シート2-⑦'!Y21)</f>
      </c>
      <c r="BI16" s="177">
        <f>IF(ISBLANK('シート2-⑦'!Y22),"",'シート2-⑦'!Y22)</f>
      </c>
      <c r="BJ16" s="177">
        <f>IF(ISBLANK('シート2-⑦'!Y23),"",'シート2-⑦'!Y23)</f>
      </c>
      <c r="BK16" s="177">
        <f>IF(ISBLANK('シート2-⑦'!Y24),"",'シート2-⑦'!Y24)</f>
      </c>
      <c r="BL16" s="177">
        <f>IF(ISBLANK('シート2-⑦'!Y25),"",'シート2-⑦'!Y25)</f>
      </c>
      <c r="BM16" s="177">
        <f>IF(ISBLANK('シート2-⑦'!Y26),"",'シート2-⑦'!Y26)</f>
      </c>
      <c r="BN16" s="177">
        <f>IF(ISBLANK('シート2-⑦'!Y27),"",'シート2-⑦'!Y27)</f>
      </c>
      <c r="BO16" s="177">
        <f>IF(ISBLANK('シート2-⑦'!Y28),"",'シート2-⑦'!Y28)</f>
      </c>
      <c r="BP16" s="177">
        <f>IF(ISBLANK('シート2-⑦'!Y29),"",'シート2-⑦'!Y29)</f>
      </c>
      <c r="BQ16" s="177">
        <f>IF(ISBLANK('シート2-⑦'!Y30),"",'シート2-⑦'!Y30)</f>
      </c>
      <c r="BR16" s="179">
        <f>IF(ISBLANK('シート2-⑦'!Y31),"",'シート2-⑦'!Y31)</f>
      </c>
    </row>
    <row r="17" spans="1:70" ht="12.75">
      <c r="A17" s="171" t="s">
        <v>71</v>
      </c>
      <c r="B17" s="227">
        <f>IF(ISBLANK(G7),"",G7)</f>
      </c>
      <c r="C17" s="198" t="s">
        <v>280</v>
      </c>
      <c r="D17" s="172">
        <v>8</v>
      </c>
      <c r="E17" s="173" t="str">
        <f>IF(ISBLANK('シート2-⑧'!E10),"",'シート2-⑧'!E10)</f>
        <v>2022/1・8/3・19・20</v>
      </c>
      <c r="F17" s="174">
        <f>IF(ISBLANK('シート2-⑧'!M10),"",'シート2-⑧'!M10)</f>
        <v>0.395833333333334</v>
      </c>
      <c r="G17" s="174">
        <f>IF(ISBLANK('シート2-⑧'!R10),"",'シート2-⑧'!R10)</f>
        <v>0.687500000000004</v>
      </c>
      <c r="H17" s="173" t="str">
        <f>IF(ISBLANK('シート2-⑧'!E11),"",'シート2-⑧'!E11)</f>
        <v>2021/1・8/3・19・20</v>
      </c>
      <c r="I17" s="174">
        <f>IF(ISBLANK('シート2-⑧'!M11),"",'シート2-⑧'!M11)</f>
        <v>0.395833333333334</v>
      </c>
      <c r="J17" s="174">
        <f>IF(ISBLANK('シート2-⑧'!R11),"",'シート2-⑧'!R11)</f>
        <v>0.687500000000004</v>
      </c>
      <c r="K17" s="175" t="str">
        <f>IF(ISBLANK('シート2-⑧'!E13),"",'シート2-⑧'!E13)</f>
        <v>大分県社会福祉介護研修センター</v>
      </c>
      <c r="L17" s="175" t="str">
        <f>IF(ISBLANK('シート2-⑧'!E14),"",'シート2-⑧'!E14)</f>
        <v>大分県社会福祉介護研修センター</v>
      </c>
      <c r="M17" s="172">
        <f>IF(ISBLANK('シート2-⑧'!Y10),"",'シート2-⑧'!Y10)</f>
      </c>
      <c r="N17" s="172">
        <f>IF(ISBLANK('シート2-⑧'!Y13),"",'シート2-⑧'!Y13)</f>
      </c>
      <c r="O17" s="176">
        <v>5</v>
      </c>
      <c r="P17" s="162">
        <f>IF(ISBLANK('シート2-⑧'!P19),"",'シート2-⑧'!P19)</f>
      </c>
      <c r="Q17" s="177">
        <f>IF(ISBLANK('シート2-⑧'!P19),"",'シート2-⑧'!P19)</f>
      </c>
      <c r="R17" s="177">
        <f>IF(ISBLANK('シート2-⑧'!P20),"",'シート2-⑧'!P20)</f>
      </c>
      <c r="S17" s="177">
        <f>IF(ISBLANK('シート2-⑧'!P21),"",'シート2-⑧'!P21)</f>
      </c>
      <c r="T17" s="177">
        <f>IF(ISBLANK('シート2-⑧'!P22),"",'シート2-⑧'!P22)</f>
      </c>
      <c r="U17" s="177">
        <f>IF(ISBLANK('シート2-⑧'!P23),"",'シート2-⑧'!P23)</f>
      </c>
      <c r="V17" s="177">
        <f>IF(ISBLANK('シート2-⑧'!P24),"",'シート2-⑧'!P24)</f>
      </c>
      <c r="W17" s="177">
        <f>IF(ISBLANK('シート2-⑧'!P25),"",'シート2-⑧'!P25)</f>
      </c>
      <c r="X17" s="177"/>
      <c r="Y17" s="177"/>
      <c r="Z17" s="177"/>
      <c r="AA17" s="177"/>
      <c r="AB17" s="177"/>
      <c r="AC17" s="177"/>
      <c r="AD17" s="162">
        <f>IF(ISBLANK('シート2-⑧'!S18),"",'シート2-⑧'!S18)</f>
      </c>
      <c r="AE17" s="177">
        <f>IF(ISBLANK('シート2-⑧'!S19),"",'シート2-⑧'!S19)</f>
      </c>
      <c r="AF17" s="177">
        <f>IF(ISBLANK('シート2-⑧'!S20),"",'シート2-⑧'!S20)</f>
      </c>
      <c r="AG17" s="177">
        <f>IF(ISBLANK('シート2-⑧'!S21),"",'シート2-⑧'!S21)</f>
      </c>
      <c r="AH17" s="177">
        <f>IF(ISBLANK('シート2-⑧'!S22),"",'シート2-⑧'!S22)</f>
      </c>
      <c r="AI17" s="177">
        <f>IF(ISBLANK('シート2-⑧'!S23),"",'シート2-⑧'!S23)</f>
      </c>
      <c r="AJ17" s="177">
        <f>IF(ISBLANK('シート2-⑧'!S24),"",'シート2-⑧'!S24)</f>
      </c>
      <c r="AK17" s="177">
        <f>IF(ISBLANK('シート2-⑧'!S25),"",'シート2-⑧'!S25)</f>
      </c>
      <c r="AL17" s="177">
        <f>IF(ISBLANK('シート2-⑧'!S26),"",'シート2-⑧'!S26)</f>
      </c>
      <c r="AM17" s="177">
        <f>IF(ISBLANK('シート2-⑧'!S27),"",'シート2-⑧'!S27)</f>
      </c>
      <c r="AN17" s="177">
        <f>IF(ISBLANK('シート2-⑧'!S28),"",'シート2-⑧'!S28)</f>
      </c>
      <c r="AO17" s="177">
        <f>IF(ISBLANK('シート2-⑧'!S29),"",'シート2-⑧'!S29)</f>
      </c>
      <c r="AP17" s="177">
        <f>IF(ISBLANK('シート2-⑧'!S30),"",'シート2-⑧'!S30)</f>
      </c>
      <c r="AQ17" s="172">
        <f>IF(ISBLANK('シート2-⑧'!S31),"",'シート2-⑧'!S31)</f>
      </c>
      <c r="AR17" s="162">
        <f>IF(ISBLANK('シート2-⑧'!V18),"",'シート2-⑧'!V18)</f>
      </c>
      <c r="AS17" s="177">
        <f>IF(ISBLANK('シート2-⑧'!V19),"",'シート2-⑧'!V19)</f>
      </c>
      <c r="AT17" s="177">
        <f>IF(ISBLANK('シート2-⑧'!V20),"",'シート2-⑧'!V20)</f>
      </c>
      <c r="AU17" s="177">
        <f>IF(ISBLANK('シート2-⑧'!V21),"",'シート2-⑧'!V21)</f>
      </c>
      <c r="AV17" s="177">
        <f>IF(ISBLANK('シート2-⑧'!V22),"",'シート2-⑧'!V22)</f>
      </c>
      <c r="AW17" s="177">
        <f>IF(ISBLANK('シート2-⑧'!V23),"",'シート2-⑧'!V23)</f>
      </c>
      <c r="AX17" s="177">
        <f>IF(ISBLANK('シート2-⑧'!V24),"",'シート2-⑧'!V24)</f>
      </c>
      <c r="AY17" s="177">
        <f>IF(ISBLANK('シート2-⑧'!V25),"",'シート2-⑧'!V25)</f>
      </c>
      <c r="AZ17" s="177">
        <f>IF(ISBLANK('シート2-⑧'!V26),"",'シート2-⑧'!V26)</f>
      </c>
      <c r="BA17" s="177">
        <f>IF(ISBLANK('シート2-⑧'!V27),"",'シート2-⑧'!V27)</f>
      </c>
      <c r="BB17" s="177">
        <f>IF(ISBLANK('シート2-⑧'!V28),"",'シート2-⑧'!V28)</f>
      </c>
      <c r="BC17" s="177">
        <f>IF(ISBLANK('シート2-⑧'!V29),"",'シート2-⑧'!V29)</f>
      </c>
      <c r="BD17" s="177">
        <f>IF(ISBLANK('シート2-⑧'!V30),"",'シート2-⑧'!V30)</f>
      </c>
      <c r="BE17" s="172">
        <f>IF(ISBLANK('シート2-⑧'!V31),"",'シート2-⑧'!V31)</f>
      </c>
      <c r="BF17" s="177">
        <f>IF(ISBLANK('シート2-⑧'!Y19),"",'シート2-⑧'!Y19)</f>
      </c>
      <c r="BG17" s="177">
        <f>IF(ISBLANK('シート2-⑧'!Y20),"",'シート2-⑧'!Y20)</f>
      </c>
      <c r="BH17" s="177">
        <f>IF(ISBLANK('シート2-⑧'!Y21),"",'シート2-⑧'!Y21)</f>
      </c>
      <c r="BI17" s="177">
        <f>IF(ISBLANK('シート2-⑧'!Y22),"",'シート2-⑧'!Y22)</f>
      </c>
      <c r="BJ17" s="177">
        <f>IF(ISBLANK('シート2-⑧'!Y23),"",'シート2-⑧'!Y23)</f>
      </c>
      <c r="BK17" s="177">
        <f>IF(ISBLANK('シート2-⑧'!Y24),"",'シート2-⑧'!Y24)</f>
      </c>
      <c r="BL17" s="177">
        <f>IF(ISBLANK('シート2-⑧'!Y25),"",'シート2-⑧'!Y25)</f>
      </c>
      <c r="BM17" s="177">
        <f>IF(ISBLANK('シート2-⑧'!Y26),"",'シート2-⑧'!Y26)</f>
      </c>
      <c r="BN17" s="177">
        <f>IF(ISBLANK('シート2-⑧'!Y27),"",'シート2-⑧'!Y27)</f>
      </c>
      <c r="BO17" s="177">
        <f>IF(ISBLANK('シート2-⑧'!Y28),"",'シート2-⑧'!Y28)</f>
      </c>
      <c r="BP17" s="177">
        <f>IF(ISBLANK('シート2-⑧'!Y29),"",'シート2-⑧'!Y29)</f>
      </c>
      <c r="BQ17" s="177">
        <f>IF(ISBLANK('シート2-⑧'!Y30),"",'シート2-⑧'!Y30)</f>
      </c>
      <c r="BR17" s="178">
        <f>IF(ISBLANK('シート2-⑧'!Y31),"",'シート2-⑧'!Y31)</f>
      </c>
    </row>
    <row r="18" spans="1:70" ht="12.75">
      <c r="A18" s="171" t="s">
        <v>71</v>
      </c>
      <c r="B18" s="227">
        <f>IF(ISBLANK(G7),"",G7)</f>
      </c>
      <c r="C18" s="198" t="s">
        <v>280</v>
      </c>
      <c r="D18" s="172">
        <v>9</v>
      </c>
      <c r="E18" s="173" t="str">
        <f>IF(ISBLANK('シート2-⑨'!E10),"",'シート2-⑨'!E10)</f>
        <v>2022/1・15・16/2・1・2</v>
      </c>
      <c r="F18" s="174">
        <f>IF(ISBLANK('シート2-⑨'!M10),"",'シート2-⑨'!M10)</f>
        <v>0.395833333333334</v>
      </c>
      <c r="G18" s="174">
        <f>IF(ISBLANK('シート2-⑨'!R10),"",'シート2-⑨'!R10)</f>
        <v>0.687500000000004</v>
      </c>
      <c r="H18" s="173" t="str">
        <f>IF(ISBLANK('シート2-⑨'!E11),"",'シート2-⑨'!E11)</f>
        <v>2022/1・29・30/2・26・27</v>
      </c>
      <c r="I18" s="174">
        <f>IF(ISBLANK('シート2-⑨'!M11),"",'シート2-⑨'!M11)</f>
        <v>0.395833333333334</v>
      </c>
      <c r="J18" s="174">
        <f>IF(ISBLANK('シート2-⑨'!R11),"",'シート2-⑨'!R11)</f>
        <v>0.687500000000004</v>
      </c>
      <c r="K18" s="175" t="str">
        <f>IF(ISBLANK('シート2-⑨'!E13),"",'シート2-⑨'!E13)</f>
        <v>大分県社会福祉介護研修センター</v>
      </c>
      <c r="L18" s="175" t="str">
        <f>IF(ISBLANK('シート2-⑨'!E14),"",'シート2-⑨'!E14)</f>
        <v>大分県社会福祉介護研修センター</v>
      </c>
      <c r="M18" s="172">
        <f>IF(ISBLANK('シート2-⑨'!Y10),"",'シート2-⑨'!Y10)</f>
      </c>
      <c r="N18" s="172">
        <f>IF(ISBLANK('シート2-⑨'!Y13),"",'シート2-⑨'!Y13)</f>
      </c>
      <c r="O18" s="176">
        <v>7</v>
      </c>
      <c r="P18" s="162">
        <f>IF(ISBLANK('シート2-⑨'!P18),"",'シート2-⑨'!P18)</f>
      </c>
      <c r="Q18" s="177">
        <f>IF(ISBLANK('シート2-⑨'!P19),"",'シート2-⑨'!P19)</f>
      </c>
      <c r="R18" s="177">
        <f>IF(ISBLANK('シート2-⑨'!P20),"",'シート2-⑨'!P20)</f>
      </c>
      <c r="S18" s="177">
        <f>IF(ISBLANK('シート2-⑨'!P21),"",'シート2-⑨'!P21)</f>
      </c>
      <c r="T18" s="177">
        <f>IF(ISBLANK('シート2-⑨'!P22),"",'シート2-⑨'!P22)</f>
      </c>
      <c r="U18" s="177">
        <f>IF(ISBLANK('シート2-⑨'!P23),"",'シート2-⑨'!P23)</f>
      </c>
      <c r="V18" s="177">
        <f>IF(ISBLANK('シート2-⑨'!P24),"",'シート2-⑨'!P24)</f>
      </c>
      <c r="W18" s="177">
        <f>IF(ISBLANK('シート2-⑨'!P25),"",'シート2-⑨'!P25)</f>
      </c>
      <c r="X18" s="177"/>
      <c r="Y18" s="177"/>
      <c r="Z18" s="177"/>
      <c r="AA18" s="177"/>
      <c r="AB18" s="177"/>
      <c r="AC18" s="177"/>
      <c r="AD18" s="162">
        <f>IF(ISBLANK('シート2-⑨'!S18),"",'シート2-⑨'!S18)</f>
      </c>
      <c r="AE18" s="177">
        <f>IF(ISBLANK('シート2-⑨'!S19),"",'シート2-⑨'!S19)</f>
      </c>
      <c r="AF18" s="177">
        <f>IF(ISBLANK('シート2-⑨'!S20),"",'シート2-⑨'!S20)</f>
      </c>
      <c r="AG18" s="177">
        <f>IF(ISBLANK('シート2-⑨'!S21),"",'シート2-⑨'!S21)</f>
      </c>
      <c r="AH18" s="177">
        <f>IF(ISBLANK('シート2-⑨'!S22),"",'シート2-⑨'!S22)</f>
      </c>
      <c r="AI18" s="177">
        <f>IF(ISBLANK('シート2-⑨'!S23),"",'シート2-⑨'!S23)</f>
      </c>
      <c r="AJ18" s="177">
        <f>IF(ISBLANK('シート2-⑨'!S24),"",'シート2-⑨'!S24)</f>
      </c>
      <c r="AK18" s="177">
        <f>IF(ISBLANK('シート2-⑨'!S25),"",'シート2-⑨'!S25)</f>
      </c>
      <c r="AL18" s="177">
        <f>IF(ISBLANK('シート2-⑨'!S26),"",'シート2-⑨'!S26)</f>
      </c>
      <c r="AM18" s="177">
        <f>IF(ISBLANK('シート2-⑨'!S27),"",'シート2-⑨'!S27)</f>
      </c>
      <c r="AN18" s="177">
        <f>IF(ISBLANK('シート2-⑨'!S28),"",'シート2-⑨'!S28)</f>
      </c>
      <c r="AO18" s="177">
        <f>IF(ISBLANK('シート2-⑨'!S29),"",'シート2-⑨'!S29)</f>
      </c>
      <c r="AP18" s="177">
        <f>IF(ISBLANK('シート2-⑨'!S30),"",'シート2-⑨'!S30)</f>
      </c>
      <c r="AQ18" s="177">
        <f>IF(ISBLANK('シート2-⑨'!S31),"",'シート2-⑨'!S31)</f>
      </c>
      <c r="AR18" s="162">
        <f>IF(ISBLANK('シート2-⑨'!V18),"",'シート2-⑨'!V18)</f>
      </c>
      <c r="AS18" s="177">
        <f>IF(ISBLANK('シート2-⑨'!V19),"",'シート2-⑨'!V19)</f>
      </c>
      <c r="AT18" s="177">
        <f>IF(ISBLANK('シート2-⑨'!V20),"",'シート2-⑨'!V20)</f>
      </c>
      <c r="AU18" s="177">
        <f>IF(ISBLANK('シート2-⑨'!V21),"",'シート2-⑨'!V21)</f>
      </c>
      <c r="AV18" s="177">
        <f>IF(ISBLANK('シート2-⑨'!V22),"",'シート2-⑨'!V22)</f>
      </c>
      <c r="AW18" s="177">
        <f>IF(ISBLANK('シート2-⑨'!V23),"",'シート2-⑨'!V23)</f>
      </c>
      <c r="AX18" s="177">
        <f>IF(ISBLANK('シート2-⑨'!V24),"",'シート2-⑨'!V24)</f>
      </c>
      <c r="AY18" s="177">
        <f>IF(ISBLANK('シート2-⑨'!V25),"",'シート2-⑨'!V25)</f>
      </c>
      <c r="AZ18" s="177">
        <f>IF(ISBLANK('シート2-⑨'!V26),"",'シート2-⑨'!V26)</f>
      </c>
      <c r="BA18" s="177">
        <f>IF(ISBLANK('シート2-⑨'!V27),"",'シート2-⑨'!V27)</f>
      </c>
      <c r="BB18" s="177">
        <f>IF(ISBLANK('シート2-⑨'!V28),"",'シート2-⑨'!V28)</f>
      </c>
      <c r="BC18" s="177">
        <f>IF(ISBLANK('シート2-⑨'!V29),"",'シート2-⑨'!V29)</f>
      </c>
      <c r="BD18" s="177">
        <f>IF(ISBLANK('シート2-⑨'!V30),"",'シート2-⑨'!V30)</f>
      </c>
      <c r="BE18" s="177">
        <f>IF(ISBLANK('シート2-⑨'!V31),"",'シート2-⑨'!V31)</f>
      </c>
      <c r="BF18" s="177">
        <f>IF(ISBLANK('シート2-⑨'!Y19),"",'シート2-⑨'!Y19)</f>
      </c>
      <c r="BG18" s="177">
        <f>IF(ISBLANK('シート2-⑨'!Y20),"",'シート2-⑨'!Y20)</f>
      </c>
      <c r="BH18" s="177">
        <f>IF(ISBLANK('シート2-⑨'!Y21),"",'シート2-⑨'!Y21)</f>
      </c>
      <c r="BI18" s="177">
        <f>IF(ISBLANK('シート2-⑨'!Y22),"",'シート2-⑨'!Y22)</f>
      </c>
      <c r="BJ18" s="177">
        <f>IF(ISBLANK('シート2-⑨'!Y23),"",'シート2-⑨'!Y23)</f>
      </c>
      <c r="BK18" s="177">
        <f>IF(ISBLANK('シート2-⑨'!Y24),"",'シート2-⑨'!Y24)</f>
      </c>
      <c r="BL18" s="177">
        <f>IF(ISBLANK('シート2-⑨'!Y25),"",'シート2-⑨'!Y25)</f>
      </c>
      <c r="BM18" s="177">
        <f>IF(ISBLANK('シート2-⑨'!Y26),"",'シート2-⑨'!Y26)</f>
      </c>
      <c r="BN18" s="177">
        <f>IF(ISBLANK('シート2-⑨'!Y27),"",'シート2-⑨'!Y27)</f>
      </c>
      <c r="BO18" s="177">
        <f>IF(ISBLANK('シート2-⑨'!Y28),"",'シート2-⑨'!Y28)</f>
      </c>
      <c r="BP18" s="177">
        <f>IF(ISBLANK('シート2-⑨'!Y29),"",'シート2-⑨'!Y29)</f>
      </c>
      <c r="BQ18" s="177">
        <f>IF(ISBLANK('シート2-⑨'!Y30),"",'シート2-⑨'!Y30)</f>
      </c>
      <c r="BR18" s="179">
        <f>IF(ISBLANK('シート2-⑨'!Y31),"",'シート2-⑨'!Y31)</f>
      </c>
    </row>
    <row r="19" spans="1:70" ht="12.75">
      <c r="A19" s="171"/>
      <c r="B19" s="227"/>
      <c r="C19" s="172"/>
      <c r="D19" s="172"/>
      <c r="E19" s="173"/>
      <c r="F19" s="328"/>
      <c r="G19" s="174"/>
      <c r="H19" s="173"/>
      <c r="I19" s="174"/>
      <c r="J19" s="174"/>
      <c r="K19" s="175"/>
      <c r="L19" s="175"/>
      <c r="M19" s="172"/>
      <c r="N19" s="172"/>
      <c r="O19" s="176"/>
      <c r="P19" s="162"/>
      <c r="Q19" s="177"/>
      <c r="R19" s="177"/>
      <c r="S19" s="177"/>
      <c r="T19" s="177"/>
      <c r="U19" s="177"/>
      <c r="V19" s="177"/>
      <c r="W19" s="177"/>
      <c r="X19" s="177"/>
      <c r="Y19" s="177"/>
      <c r="Z19" s="172"/>
      <c r="AA19" s="172"/>
      <c r="AB19" s="172"/>
      <c r="AC19" s="172"/>
      <c r="AD19" s="162"/>
      <c r="AE19" s="177"/>
      <c r="AF19" s="177"/>
      <c r="AG19" s="177"/>
      <c r="AH19" s="177"/>
      <c r="AI19" s="177"/>
      <c r="AJ19" s="177"/>
      <c r="AK19" s="177"/>
      <c r="AL19" s="177"/>
      <c r="AM19" s="177"/>
      <c r="AN19" s="172"/>
      <c r="AO19" s="172"/>
      <c r="AP19" s="172"/>
      <c r="AQ19" s="172"/>
      <c r="AR19" s="162"/>
      <c r="AS19" s="177"/>
      <c r="AT19" s="177"/>
      <c r="AU19" s="177"/>
      <c r="AV19" s="177"/>
      <c r="AW19" s="177"/>
      <c r="AX19" s="177"/>
      <c r="AY19" s="177"/>
      <c r="AZ19" s="177"/>
      <c r="BA19" s="177"/>
      <c r="BB19" s="172"/>
      <c r="BC19" s="172"/>
      <c r="BD19" s="172"/>
      <c r="BE19" s="172"/>
      <c r="BF19" s="177"/>
      <c r="BG19" s="177"/>
      <c r="BH19" s="177"/>
      <c r="BI19" s="177"/>
      <c r="BJ19" s="177"/>
      <c r="BK19" s="177"/>
      <c r="BL19" s="177"/>
      <c r="BM19" s="177"/>
      <c r="BN19" s="177"/>
      <c r="BO19" s="172"/>
      <c r="BP19" s="172"/>
      <c r="BQ19" s="172"/>
      <c r="BR19" s="178"/>
    </row>
    <row r="20" spans="1:70" s="186" customFormat="1" ht="12.75">
      <c r="A20" s="180"/>
      <c r="B20" s="228"/>
      <c r="C20" s="181"/>
      <c r="D20" s="181"/>
      <c r="E20" s="182"/>
      <c r="F20" s="183"/>
      <c r="G20" s="183"/>
      <c r="H20" s="182"/>
      <c r="I20" s="183"/>
      <c r="J20" s="183"/>
      <c r="K20" s="73"/>
      <c r="L20" s="73"/>
      <c r="M20" s="181"/>
      <c r="N20" s="181"/>
      <c r="O20" s="184"/>
      <c r="P20" s="185"/>
      <c r="Q20" s="72"/>
      <c r="R20" s="72"/>
      <c r="S20" s="72"/>
      <c r="T20" s="72"/>
      <c r="U20" s="72"/>
      <c r="V20" s="72"/>
      <c r="W20" s="72"/>
      <c r="X20" s="72"/>
      <c r="Y20" s="72"/>
      <c r="Z20" s="72"/>
      <c r="AA20" s="72"/>
      <c r="AB20" s="72"/>
      <c r="AC20" s="72"/>
      <c r="AD20" s="185"/>
      <c r="AE20" s="72"/>
      <c r="AF20" s="72"/>
      <c r="AG20" s="72"/>
      <c r="AH20" s="72"/>
      <c r="AI20" s="72"/>
      <c r="AJ20" s="72"/>
      <c r="AK20" s="72"/>
      <c r="AL20" s="72"/>
      <c r="AM20" s="72"/>
      <c r="AN20" s="72"/>
      <c r="AO20" s="72"/>
      <c r="AP20" s="72"/>
      <c r="AQ20" s="72"/>
      <c r="AR20" s="185"/>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4"/>
    </row>
    <row r="21" spans="5:95" ht="12.75">
      <c r="E21" s="58"/>
      <c r="F21" s="59"/>
      <c r="G21" s="59"/>
      <c r="H21" s="58"/>
      <c r="I21" s="60"/>
      <c r="J21" s="60"/>
      <c r="K21" s="61"/>
      <c r="L21" s="61"/>
      <c r="M21" s="62"/>
      <c r="N21" s="62"/>
      <c r="O21" s="63"/>
      <c r="P21" s="63"/>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5"/>
      <c r="BQ21" s="64"/>
      <c r="BR21" s="64"/>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row>
    <row r="23" spans="1:7" ht="18.75">
      <c r="A23" s="53" t="s">
        <v>153</v>
      </c>
      <c r="B23" s="53"/>
      <c r="F23" s="224" t="s">
        <v>239</v>
      </c>
      <c r="G23" s="229"/>
    </row>
    <row r="24" spans="1:18" s="35" customFormat="1" ht="12.75">
      <c r="A24" s="40"/>
      <c r="B24" s="221"/>
      <c r="C24" s="687" t="s">
        <v>74</v>
      </c>
      <c r="D24" s="688"/>
      <c r="E24" s="688"/>
      <c r="F24" s="688"/>
      <c r="G24" s="688"/>
      <c r="H24" s="688"/>
      <c r="I24" s="688"/>
      <c r="J24" s="688"/>
      <c r="K24" s="688"/>
      <c r="L24" s="688"/>
      <c r="M24" s="688"/>
      <c r="N24" s="694"/>
      <c r="O24" s="693" t="s">
        <v>135</v>
      </c>
      <c r="P24" s="690"/>
      <c r="Q24" s="690"/>
      <c r="R24" s="692"/>
    </row>
    <row r="25" spans="1:18" ht="25.5">
      <c r="A25" s="42" t="s">
        <v>18</v>
      </c>
      <c r="B25" s="223" t="s">
        <v>239</v>
      </c>
      <c r="C25" s="43" t="s">
        <v>23</v>
      </c>
      <c r="D25" s="44" t="s">
        <v>288</v>
      </c>
      <c r="E25" s="44" t="s">
        <v>108</v>
      </c>
      <c r="F25" s="45" t="s">
        <v>110</v>
      </c>
      <c r="G25" s="45" t="s">
        <v>111</v>
      </c>
      <c r="H25" s="44" t="s">
        <v>109</v>
      </c>
      <c r="I25" s="45" t="s">
        <v>112</v>
      </c>
      <c r="J25" s="45" t="s">
        <v>111</v>
      </c>
      <c r="K25" s="44" t="s">
        <v>106</v>
      </c>
      <c r="L25" s="44" t="s">
        <v>107</v>
      </c>
      <c r="M25" s="44" t="s">
        <v>2</v>
      </c>
      <c r="N25" s="46" t="s">
        <v>20</v>
      </c>
      <c r="O25" s="48" t="s">
        <v>136</v>
      </c>
      <c r="P25" s="45" t="s">
        <v>137</v>
      </c>
      <c r="Q25" s="45" t="s">
        <v>138</v>
      </c>
      <c r="R25" s="49" t="s">
        <v>139</v>
      </c>
    </row>
    <row r="26" spans="1:18" ht="12.75">
      <c r="A26" s="188" t="s">
        <v>134</v>
      </c>
      <c r="B26" s="226">
        <f>IF(ISBLANK(G23),"",G23)</f>
      </c>
      <c r="C26" s="189" t="s">
        <v>280</v>
      </c>
      <c r="D26" s="164">
        <v>1</v>
      </c>
      <c r="E26" s="165">
        <f>IF(ISBLANK('シート3-①'!E10),"",'シート3-①'!E10)</f>
        <v>44549</v>
      </c>
      <c r="F26" s="166">
        <f>IF(ISBLANK('シート3-①'!M10),"",'シート3-①'!M10)</f>
        <v>0.395833333333334</v>
      </c>
      <c r="G26" s="166">
        <f>IF(ISBLANK('シート3-①'!R10),"",'シート3-①'!R10)</f>
        <v>0.645833333333337</v>
      </c>
      <c r="H26" s="165">
        <f>IF(ISBLANK('シート3-①'!E11),"",'シート3-①'!E11)</f>
        <v>44549</v>
      </c>
      <c r="I26" s="190">
        <f>IF(ISBLANK('シート3-①'!M11),"",'シート3-①'!M11)</f>
        <v>0.395833333333334</v>
      </c>
      <c r="J26" s="190">
        <f>IF(ISBLANK('シート3-①'!R11),"",'シート3-①'!R11)</f>
        <v>0.645833333333337</v>
      </c>
      <c r="K26" s="191" t="str">
        <f>IF(ISBLANK('シート3-①'!E13),"",'シート3-①'!E13)</f>
        <v>大分県社会福祉介護研修センター</v>
      </c>
      <c r="L26" s="191" t="str">
        <f>IF(ISBLANK('シート3-①'!E14),"",'シート3-①'!E14)</f>
        <v>大分県社会福祉介護研修センター</v>
      </c>
      <c r="M26" s="192">
        <f>IF(ISBLANK('シート3-①'!Y10),"",'シート3-①'!Y10)</f>
      </c>
      <c r="N26" s="193">
        <f>IF(ISBLANK('シート3-①'!Y13),"",'シート3-①'!Y13)</f>
      </c>
      <c r="O26" s="194">
        <f>IF(ISBLANK('シート3-①'!J18),"",'シート3-①'!J18)</f>
      </c>
      <c r="P26" s="194">
        <f>IF(ISBLANK('シート3-①'!J19),"",'シート3-①'!J19)</f>
      </c>
      <c r="Q26" s="194">
        <f>IF(ISBLANK('シート3-①'!J20),"",'シート3-①'!J20)</f>
      </c>
      <c r="R26" s="194">
        <f>IF(ISBLANK('シート3-①'!J21),"",'シート3-①'!J21)</f>
      </c>
    </row>
    <row r="27" spans="1:20" ht="12.75">
      <c r="A27" s="195" t="s">
        <v>134</v>
      </c>
      <c r="B27" s="227">
        <f>IF(ISBLANK(G23),"",G23)</f>
      </c>
      <c r="C27" s="171" t="s">
        <v>280</v>
      </c>
      <c r="D27" s="172">
        <v>2</v>
      </c>
      <c r="E27" s="173">
        <f>IF(ISBLANK('シート3-②'!E10),"",'シート3-②'!E10)</f>
        <v>44542</v>
      </c>
      <c r="F27" s="174">
        <f>IF(ISBLANK('シート3-②'!M10),"",'シート3-②'!M10)</f>
        <v>0.395833333333334</v>
      </c>
      <c r="G27" s="174">
        <f>IF(ISBLANK('シート3-②'!R10),"",'シート3-②'!R10)</f>
        <v>0.479166666666668</v>
      </c>
      <c r="H27" s="173">
        <f>IF(ISBLANK('シート3-②'!E11),"",'シート3-②'!E11)</f>
        <v>44542</v>
      </c>
      <c r="I27" s="196">
        <f>IF(ISBLANK('シート3-②'!M11),"",'シート3-②'!M11)</f>
        <v>0.395833333333334</v>
      </c>
      <c r="J27" s="196">
        <f>IF(ISBLANK('シート3-②'!R11),"",'シート3-②'!R11)</f>
        <v>0.479166666666668</v>
      </c>
      <c r="K27" s="197" t="str">
        <f>IF(ISBLANK('シート3-②'!E13),"",'シート3-②'!E13)</f>
        <v>大分県社会福祉介護研修センター</v>
      </c>
      <c r="L27" s="197" t="str">
        <f>IF(ISBLANK('シート3-②'!E14),"",'シート3-②'!E14)</f>
        <v>大分県社会福祉介護研修センター</v>
      </c>
      <c r="M27" s="198">
        <f>IF(ISBLANK('シート3-②'!Y10),"",'シート3-②'!Y10)</f>
      </c>
      <c r="N27" s="199">
        <f>IF(ISBLANK('シート3-②'!Y13),"",'シート3-②'!Y13)</f>
      </c>
      <c r="O27" s="200">
        <f>IF(ISBLANK('シート3-②'!J18),"",'シート3-②'!J18)</f>
      </c>
      <c r="P27" s="200">
        <f>IF(ISBLANK('シート3-②'!J19),"",'シート3-②'!J19)</f>
      </c>
      <c r="Q27" s="200">
        <f>IF(ISBLANK('シート3-②'!J20),"",'シート3-②'!J20)</f>
      </c>
      <c r="R27" s="200">
        <f>IF(ISBLANK('シート3-②'!J21),"",'シート3-②'!J21)</f>
      </c>
      <c r="T27" s="33"/>
    </row>
    <row r="28" spans="1:20" ht="12.75">
      <c r="A28" s="195" t="s">
        <v>134</v>
      </c>
      <c r="B28" s="227">
        <f>IF(ISBLANK(G23),"",G23)</f>
      </c>
      <c r="C28" s="171" t="s">
        <v>280</v>
      </c>
      <c r="D28" s="172">
        <v>3</v>
      </c>
      <c r="E28" s="173">
        <f>IF(ISBLANK('シート3-③'!E10),"",'シート3-③'!E10)</f>
        <v>44542</v>
      </c>
      <c r="F28" s="174">
        <f>IF(ISBLANK('シート3-③'!M10),"",'シート3-③'!M10)</f>
        <v>0.562500000000003</v>
      </c>
      <c r="G28" s="174">
        <f>IF(ISBLANK('シート3-③'!R10),"",'シート3-③'!R10)</f>
        <v>0.687500000000004</v>
      </c>
      <c r="H28" s="173">
        <f>IF(ISBLANK('シート3-③'!E11),"",'シート3-③'!E11)</f>
        <v>44542</v>
      </c>
      <c r="I28" s="196">
        <f>IF(ISBLANK('シート3-③'!M11),"",'シート3-③'!M11)</f>
        <v>0.562500000000003</v>
      </c>
      <c r="J28" s="196">
        <f>IF(ISBLANK('シート3-③'!R11),"",'シート3-③'!R11)</f>
        <v>0.687500000000004</v>
      </c>
      <c r="K28" s="197" t="str">
        <f>IF(ISBLANK('シート3-③'!E13),"",'シート3-③'!E13)</f>
        <v>大分県社会福祉介護研修センター</v>
      </c>
      <c r="L28" s="197" t="str">
        <f>IF(ISBLANK('シート3-③'!E14),"",'シート3-③'!E14)</f>
        <v>大分県社会福祉介護研修センター</v>
      </c>
      <c r="M28" s="198">
        <f>IF(ISBLANK('シート3-③'!Y10),"",'シート3-③'!Y10)</f>
      </c>
      <c r="N28" s="199">
        <f>IF(ISBLANK('シート3-③'!Y13),"",'シート3-③'!Y13)</f>
      </c>
      <c r="O28" s="200">
        <f>IF(ISBLANK('シート3-③'!J18),"",'シート3-③'!J18)</f>
      </c>
      <c r="P28" s="200">
        <f>IF(ISBLANK('シート3-③'!J19),"",'シート3-③'!J19)</f>
      </c>
      <c r="Q28" s="200">
        <f>IF(ISBLANK('シート3-③'!J20),"",'シート3-③'!J20)</f>
      </c>
      <c r="R28" s="200">
        <f>IF(ISBLANK('シート3-③'!J21),"",'シート3-③'!J21)</f>
      </c>
      <c r="T28" s="33"/>
    </row>
    <row r="29" spans="1:20" ht="12.75">
      <c r="A29" s="195" t="s">
        <v>134</v>
      </c>
      <c r="B29" s="227">
        <f>IF(ISBLANK(G23),"",G23)</f>
      </c>
      <c r="C29" s="171" t="s">
        <v>280</v>
      </c>
      <c r="D29" s="172">
        <v>4</v>
      </c>
      <c r="E29" s="173">
        <f>IF(ISBLANK('シート3-④'!E10),"",'シート3-④'!E10)</f>
        <v>44548</v>
      </c>
      <c r="F29" s="174">
        <f>IF(ISBLANK('シート3-④'!M10),"",'シート3-④'!M10)</f>
        <v>0.3958333333333333</v>
      </c>
      <c r="G29" s="174">
        <f>IF(ISBLANK('シート3-④'!R10),"",'シート3-④'!R10)</f>
        <v>0.520833333333335</v>
      </c>
      <c r="H29" s="173">
        <f>IF(ISBLANK('シート3-④'!E11),"",'シート3-④'!E11)</f>
        <v>44548</v>
      </c>
      <c r="I29" s="196">
        <f>IF(ISBLANK('シート3-④'!M11),"",'シート3-④'!M11)</f>
        <v>0.3958333333333333</v>
      </c>
      <c r="J29" s="196">
        <f>IF(ISBLANK('シート3-④'!R11),"",'シート3-④'!R11)</f>
        <v>0.520833333333335</v>
      </c>
      <c r="K29" s="197" t="str">
        <f>IF(ISBLANK('シート3-④'!E13),"",'シート3-④'!E13)</f>
        <v>大分県社会福祉介護研修センター</v>
      </c>
      <c r="L29" s="197" t="str">
        <f>IF(ISBLANK('シート3-④'!E14),"",'シート3-④'!E14)</f>
        <v>大分県社会福祉介護研修センター</v>
      </c>
      <c r="M29" s="198">
        <f>IF(ISBLANK('シート3-④'!Y10),"",'シート3-④'!Y10)</f>
      </c>
      <c r="N29" s="199">
        <f>IF(ISBLANK('シート3-④'!Y13),"",'シート3-④'!Y13)</f>
      </c>
      <c r="O29" s="200">
        <f>IF(ISBLANK('シート3-④'!J18),"",'シート3-④'!J18)</f>
      </c>
      <c r="P29" s="200">
        <f>IF(ISBLANK('シート3-④'!J19),"",'シート3-④'!J19)</f>
      </c>
      <c r="Q29" s="200">
        <f>IF(ISBLANK('シート3-④'!J20),"",'シート3-④'!J20)</f>
      </c>
      <c r="R29" s="200">
        <f>IF(ISBLANK('シート3-④'!J21),"",'シート3-④'!J21)</f>
      </c>
      <c r="T29" s="33"/>
    </row>
    <row r="30" spans="1:20" ht="12.75">
      <c r="A30" s="195" t="s">
        <v>134</v>
      </c>
      <c r="B30" s="227">
        <f>IF(ISBLANK(G23),"",G23)</f>
      </c>
      <c r="C30" s="171" t="s">
        <v>280</v>
      </c>
      <c r="D30" s="172">
        <v>5</v>
      </c>
      <c r="E30" s="173">
        <f>IF(ISBLANK('シート3-⑤'!E10),"",'シート3-⑤'!E10)</f>
        <v>44548</v>
      </c>
      <c r="F30" s="174">
        <f>IF(ISBLANK('シート3-⑤'!M10),"",'シート3-⑤'!M10)</f>
        <v>0.562500000000003</v>
      </c>
      <c r="G30" s="174">
        <f>IF(ISBLANK('シート3-⑤'!R10),"",'シート3-⑤'!R10)</f>
        <v>0.687500000000004</v>
      </c>
      <c r="H30" s="173">
        <f>IF(ISBLANK('シート3-⑤'!E11),"",'シート3-⑤'!E11)</f>
        <v>44548</v>
      </c>
      <c r="I30" s="196">
        <f>IF(ISBLANK('シート3-⑤'!M11),"",'シート3-⑤'!M11)</f>
        <v>0.562500000000003</v>
      </c>
      <c r="J30" s="196">
        <f>IF(ISBLANK('シート3-⑤'!R11),"",'シート3-⑤'!R11)</f>
        <v>0.687500000000004</v>
      </c>
      <c r="K30" s="197" t="str">
        <f>IF(ISBLANK('シート3-⑤'!E13),"",'シート3-⑤'!E13)</f>
        <v>大分県社会福祉介護研修センター</v>
      </c>
      <c r="L30" s="197" t="str">
        <f>IF(ISBLANK('シート3-⑤'!E14),"",'シート3-⑤'!E14)</f>
        <v>大分県社会福祉介護研修センター</v>
      </c>
      <c r="M30" s="198">
        <f>IF(ISBLANK('シート3-⑤'!Y10),"",'シート3-⑤'!Y10)</f>
      </c>
      <c r="N30" s="199">
        <f>IF(ISBLANK('シート3-⑤'!Y13),"",'シート3-⑤'!Y13)</f>
      </c>
      <c r="O30" s="200">
        <f>IF(ISBLANK('シート3-⑤'!J18),"",'シート3-⑤'!J18)</f>
      </c>
      <c r="P30" s="200">
        <f>IF(ISBLANK('シート3-⑤'!J19),"",'シート3-⑤'!J19)</f>
      </c>
      <c r="Q30" s="200">
        <f>IF(ISBLANK('シート3-⑤'!J20),"",'シート3-⑤'!J20)</f>
      </c>
      <c r="R30" s="200">
        <f>IF(ISBLANK('シート3-⑤'!J21),"",'シート3-⑤'!J21)</f>
      </c>
      <c r="T30" s="33"/>
    </row>
    <row r="31" spans="1:20" ht="12.75">
      <c r="A31" s="195" t="s">
        <v>118</v>
      </c>
      <c r="B31" s="227">
        <f>IF(ISBLANK(G23),"",G23)</f>
      </c>
      <c r="C31" s="171" t="s">
        <v>280</v>
      </c>
      <c r="D31" s="172">
        <v>6</v>
      </c>
      <c r="E31" s="173">
        <f>IF(ISBLANK('シート3-⑥'!E10),"",'シート3-⑥'!E10)</f>
        <v>44605</v>
      </c>
      <c r="F31" s="174">
        <f>IF(ISBLANK('シート3-⑥'!M10),"",'シート3-⑥'!M10)</f>
        <v>0.3958333333333333</v>
      </c>
      <c r="G31" s="174">
        <f>IF(ISBLANK('シート3-⑥'!R10),"",'シート3-⑥'!R10)</f>
        <v>0.687500000000004</v>
      </c>
      <c r="H31" s="173">
        <f>IF(ISBLANK('シート3-⑥'!E11),"",'シート3-⑥'!E11)</f>
        <v>44605</v>
      </c>
      <c r="I31" s="196">
        <f>IF(ISBLANK('シート3-⑥'!M11),"",'シート3-⑥'!M11)</f>
        <v>0.3958333333333333</v>
      </c>
      <c r="J31" s="196">
        <f>IF(ISBLANK('シート3-⑥'!R11),"",'シート3-⑥'!R11)</f>
        <v>0.687500000000004</v>
      </c>
      <c r="K31" s="197" t="str">
        <f>IF(ISBLANK('シート3-⑥'!E13),"",'シート3-⑥'!E13)</f>
        <v>大分県社会福祉介護研修センター</v>
      </c>
      <c r="L31" s="197" t="str">
        <f>IF(ISBLANK('シート3-⑥'!E14),"",'シート3-⑥'!E14)</f>
        <v>大分県社会福祉介護研修センター</v>
      </c>
      <c r="M31" s="198">
        <f>IF(ISBLANK('シート3-⑥'!Y10),"",'シート3-⑥'!Y10)</f>
      </c>
      <c r="N31" s="199">
        <f>IF(ISBLANK('シート3-⑥'!Y13),"",'シート3-⑥'!Y13)</f>
      </c>
      <c r="O31" s="200">
        <f>IF(ISBLANK('シート3-⑥'!J18),"",'シート3-⑥'!J18)</f>
      </c>
      <c r="P31" s="200">
        <f>IF(ISBLANK('シート3-⑥'!J19),"",'シート3-⑥'!J19)</f>
      </c>
      <c r="Q31" s="200">
        <f>IF(ISBLANK('シート3-⑥'!J20),"",'シート3-⑥'!J20)</f>
      </c>
      <c r="R31" s="200">
        <f>IF(ISBLANK('シート3-⑥'!J21),"",'シート3-⑥'!J21)</f>
      </c>
      <c r="T31" s="33"/>
    </row>
    <row r="32" spans="1:20" ht="12.75">
      <c r="A32" s="195" t="s">
        <v>118</v>
      </c>
      <c r="B32" s="227">
        <f>IF(ISBLANK(G23),"",G23)</f>
      </c>
      <c r="C32" s="171" t="s">
        <v>280</v>
      </c>
      <c r="D32" s="172">
        <v>7</v>
      </c>
      <c r="E32" s="173">
        <f>IF(ISBLANK('シート3-⑦'!E10),"",'シート3-⑦'!E10)</f>
        <v>44568</v>
      </c>
      <c r="F32" s="174">
        <f>IF(ISBLANK('シート3-⑦'!M10),"",'シート3-⑦'!M10)</f>
        <v>0.395833333333334</v>
      </c>
      <c r="G32" s="174">
        <f>IF(ISBLANK('シート3-⑦'!R10),"",'シート3-⑦'!R10)</f>
        <v>0.687500000000004</v>
      </c>
      <c r="H32" s="173">
        <f>IF(ISBLANK('シート3-⑦'!E11),"",'シート3-⑦'!E11)</f>
        <v>44568</v>
      </c>
      <c r="I32" s="196">
        <f>IF(ISBLANK('シート3-⑦'!M11),"",'シート3-⑦'!M11)</f>
        <v>0.395833333333334</v>
      </c>
      <c r="J32" s="196">
        <f>IF(ISBLANK('シート3-⑦'!R11),"",'シート3-⑦'!R11)</f>
        <v>0.687500000000004</v>
      </c>
      <c r="K32" s="197" t="str">
        <f>IF(ISBLANK('シート3-⑦'!E13),"",'シート3-⑦'!E13)</f>
        <v>大分県社会福祉介護研修センター</v>
      </c>
      <c r="L32" s="197" t="str">
        <f>IF(ISBLANK('シート3-⑦'!E14),"",'シート3-⑦'!E14)</f>
        <v>大分県社会福祉介護研修センター</v>
      </c>
      <c r="M32" s="198">
        <f>IF(ISBLANK('シート3-⑦'!Y10),"",'シート3-⑦'!Y10)</f>
      </c>
      <c r="N32" s="199">
        <f>IF(ISBLANK('シート3-⑦'!Y13),"",'シート3-⑦'!Y13)</f>
      </c>
      <c r="O32" s="200">
        <f>IF(ISBLANK('シート3-⑦'!J18),"",'シート3-⑦'!J18)</f>
      </c>
      <c r="P32" s="200">
        <f>IF(ISBLANK('シート3-⑦'!J19),"",'シート3-⑦'!J19)</f>
      </c>
      <c r="Q32" s="200">
        <f>IF(ISBLANK('シート3-⑦'!J20),"",'シート3-⑦'!J20)</f>
      </c>
      <c r="R32" s="200">
        <f>IF(ISBLANK('シート3-⑦'!J21),"",'シート3-⑦'!J21)</f>
      </c>
      <c r="T32" s="33"/>
    </row>
    <row r="33" spans="1:20" ht="12.75">
      <c r="A33" s="195" t="s">
        <v>118</v>
      </c>
      <c r="B33" s="227">
        <f>IF(ISBLANK(G23),"",G23)</f>
      </c>
      <c r="C33" s="171" t="s">
        <v>280</v>
      </c>
      <c r="D33" s="172">
        <v>8</v>
      </c>
      <c r="E33" s="173" t="str">
        <f>IF(ISBLANK('シート3-⑧'!E10),"",'シート3-⑧'!E10)</f>
        <v>2022/1・8/3・19・20</v>
      </c>
      <c r="F33" s="174">
        <f>IF(ISBLANK('シート3-⑧'!M10),"",'シート3-⑧'!M10)</f>
        <v>0.395833333333334</v>
      </c>
      <c r="G33" s="174">
        <f>IF(ISBLANK('シート3-⑧'!R10),"",'シート3-⑧'!R10)</f>
        <v>0.687500000000004</v>
      </c>
      <c r="H33" s="173" t="str">
        <f>IF(ISBLANK('シート3-⑧'!E11),"",'シート3-⑧'!E11)</f>
        <v>2021/1・8/3・19・20</v>
      </c>
      <c r="I33" s="196">
        <f>IF(ISBLANK('シート3-⑧'!M11),"",'シート3-⑧'!M11)</f>
        <v>0.395833333333334</v>
      </c>
      <c r="J33" s="196">
        <f>IF(ISBLANK('シート3-⑧'!R11),"",'シート3-⑧'!R11)</f>
        <v>0.687500000000004</v>
      </c>
      <c r="K33" s="197" t="str">
        <f>IF(ISBLANK('シート3-⑧'!E13),"",'シート3-⑧'!E13)</f>
        <v>大分県社会福祉介護研修センター</v>
      </c>
      <c r="L33" s="197" t="str">
        <f>IF(ISBLANK('シート3-⑧'!E14),"",'シート3-⑧'!E14)</f>
        <v>大分県社会福祉介護研修センター</v>
      </c>
      <c r="M33" s="198">
        <f>IF(ISBLANK('シート3-⑧'!Y10),"",'シート3-⑧'!Y10)</f>
      </c>
      <c r="N33" s="199">
        <f>IF(ISBLANK('シート3-⑧'!Y13),"",'シート3-⑧'!Y13)</f>
      </c>
      <c r="O33" s="200">
        <f>IF(ISBLANK('シート3-⑧'!J18),"",'シート3-⑧'!J18)</f>
      </c>
      <c r="P33" s="200">
        <f>IF(ISBLANK('シート3-⑧'!J19),"",'シート3-⑧'!J19)</f>
      </c>
      <c r="Q33" s="200">
        <f>IF(ISBLANK('シート3-⑧'!J20),"",'シート3-⑧'!J20)</f>
      </c>
      <c r="R33" s="200">
        <f>IF(ISBLANK('シート3-⑧'!J21),"",'シート3-⑧'!J21)</f>
      </c>
      <c r="T33" s="33"/>
    </row>
    <row r="34" spans="1:20" ht="12.75">
      <c r="A34" s="195" t="s">
        <v>118</v>
      </c>
      <c r="B34" s="227">
        <f>IF(ISBLANK(G23),"",G23)</f>
      </c>
      <c r="C34" s="171" t="s">
        <v>280</v>
      </c>
      <c r="D34" s="172">
        <v>9</v>
      </c>
      <c r="E34" s="173" t="str">
        <f>IF(ISBLANK('シート3-⑨'!E10),"",'シート3-⑨'!E10)</f>
        <v>2022/1・15・16/2・1・2</v>
      </c>
      <c r="F34" s="174">
        <f>IF(ISBLANK('シート3-⑨'!M10),"",'シート3-⑨'!M10)</f>
        <v>0.395833333333334</v>
      </c>
      <c r="G34" s="174">
        <f>IF(ISBLANK('シート3-⑨'!R10),"",'シート3-⑨'!R10)</f>
        <v>0.687500000000004</v>
      </c>
      <c r="H34" s="173" t="str">
        <f>IF(ISBLANK('シート3-⑨'!E11),"",'シート3-⑨'!E11)</f>
        <v>2022/1・29・30/2・26・27</v>
      </c>
      <c r="I34" s="196">
        <f>IF(ISBLANK('シート3-⑨'!M11),"",'シート3-⑨'!M11)</f>
        <v>0.395833333333334</v>
      </c>
      <c r="J34" s="196">
        <f>IF(ISBLANK('シート3-⑨'!R11),"",'シート3-⑨'!R11)</f>
        <v>0.687500000000004</v>
      </c>
      <c r="K34" s="197" t="str">
        <f>IF(ISBLANK('シート3-⑨'!E13),"",'シート3-⑨'!E13)</f>
        <v>大分県社会福祉介護研修センター</v>
      </c>
      <c r="L34" s="197" t="str">
        <f>IF(ISBLANK('シート3-⑨'!E14),"",'シート3-⑨'!E14)</f>
        <v>大分県社会福祉介護研修センター</v>
      </c>
      <c r="M34" s="198">
        <f>IF(ISBLANK('シート3-⑨'!Y10),"",'シート3-⑨'!Y10)</f>
      </c>
      <c r="N34" s="199">
        <f>IF(ISBLANK('シート3-⑨'!Y13),"",'シート3-⑨'!Y13)</f>
      </c>
      <c r="O34" s="200">
        <f>IF(ISBLANK('シート3-⑨'!J18),"",'シート3-⑨'!J18)</f>
      </c>
      <c r="P34" s="200">
        <f>IF(ISBLANK('シート3-⑨'!J19),"",'シート3-⑨'!J19)</f>
      </c>
      <c r="Q34" s="200">
        <f>IF(ISBLANK('シート3-⑨'!J20),"",'シート3-⑨'!J20)</f>
      </c>
      <c r="R34" s="200">
        <f>IF(ISBLANK('シート3-⑨'!J21),"",'シート3-⑨'!J21)</f>
      </c>
      <c r="T34" s="33"/>
    </row>
    <row r="35" spans="1:20" ht="12.75">
      <c r="A35" s="195"/>
      <c r="B35" s="227"/>
      <c r="C35" s="171"/>
      <c r="D35" s="172"/>
      <c r="E35" s="173"/>
      <c r="F35" s="174"/>
      <c r="G35" s="174"/>
      <c r="H35" s="173"/>
      <c r="I35" s="196"/>
      <c r="J35" s="196"/>
      <c r="K35" s="197"/>
      <c r="L35" s="197"/>
      <c r="M35" s="198"/>
      <c r="N35" s="199"/>
      <c r="O35" s="200"/>
      <c r="P35" s="200"/>
      <c r="Q35" s="200"/>
      <c r="R35" s="200"/>
      <c r="T35" s="33"/>
    </row>
    <row r="36" spans="1:20" ht="12.75">
      <c r="A36" s="201"/>
      <c r="B36" s="228"/>
      <c r="C36" s="180"/>
      <c r="D36" s="181"/>
      <c r="E36" s="182"/>
      <c r="F36" s="183"/>
      <c r="G36" s="183"/>
      <c r="H36" s="182"/>
      <c r="I36" s="202"/>
      <c r="J36" s="202"/>
      <c r="K36" s="203"/>
      <c r="L36" s="203"/>
      <c r="M36" s="204"/>
      <c r="N36" s="205"/>
      <c r="O36" s="71"/>
      <c r="P36" s="71"/>
      <c r="Q36" s="71"/>
      <c r="R36" s="71"/>
      <c r="T36" s="33"/>
    </row>
    <row r="40" ht="12.75">
      <c r="E40" s="33">
        <f>IF((SUM(R40:AD40)+SUM(AF40:AR40)+SUM(AT40:BS40))=0,"",1)</f>
      </c>
    </row>
    <row r="41" ht="12.75">
      <c r="E41" s="33">
        <f>IF((SUM(R41:AD41)+SUM(AF41:AR41)+SUM(AT41:BS41))=0,"",2)</f>
      </c>
    </row>
    <row r="42" ht="12.75">
      <c r="E42" s="33">
        <f>IF((SUM(R42:AD42)+SUM(AF42:AR42)+SUM(AT42:BS42))=0,"",3)</f>
      </c>
    </row>
    <row r="43" ht="12.75">
      <c r="E43" s="33">
        <f>IF((SUM(R43:AD43)+SUM(AF43:AR43)+SUM(AT43:BS43))=0,"",4)</f>
      </c>
    </row>
    <row r="44" ht="12.75">
      <c r="E44" s="33">
        <f>IF((SUM(R44:AD44)+SUM(AF44:AR44)+SUM(AT44:BS44))=0,"",5)</f>
      </c>
    </row>
    <row r="45" ht="12.75">
      <c r="E45" s="33">
        <f>IF((SUM(R45:AD45)+SUM(AF45:AR45)+SUM(AT45:BS45))=0,"",6)</f>
      </c>
    </row>
    <row r="46" ht="12.75">
      <c r="E46" s="33">
        <f>IF((SUM(R46:AD46)+SUM(AF46:AR46)+SUM(AT46:BS46))=0,"",7)</f>
      </c>
    </row>
    <row r="47" ht="12.75">
      <c r="E47" s="33">
        <f>IF((SUM(R47:AD47)+SUM(AF47:AR47)+SUM(AT47:BS47))=0,"",8)</f>
      </c>
    </row>
    <row r="48" ht="12.75">
      <c r="E48" s="33">
        <f>IF((SUM(R48:AD48)+SUM(AF48:AR48)+SUM(AT48:BS48))=0,"",9)</f>
      </c>
    </row>
    <row r="49" ht="12.75">
      <c r="E49" s="33">
        <f>IF((SUM(R49:AD49)+SUM(AF49:AR49)+SUM(AT49:BS49))=0,"",10)</f>
      </c>
    </row>
    <row r="50" ht="12.75">
      <c r="E50" s="33">
        <f>IF((SUM(R50:AD50)+SUM(AF50:AR50)+SUM(AT50:BS50))=0,"",11)</f>
      </c>
    </row>
    <row r="51" ht="12.75">
      <c r="E51" s="33">
        <f>IF((SUM(R51:AD51)+SUM(AF51:AR51)+SUM(AT51:BS51))=0,"",12)</f>
      </c>
    </row>
    <row r="52" ht="12.75">
      <c r="E52" s="33">
        <f>IF((SUM(R52:AD52)+SUM(AF52:AR52)+SUM(AT52:BS52))=0,"",13)</f>
      </c>
    </row>
    <row r="53" ht="12.75">
      <c r="E53" s="33">
        <f>IF((SUM(R53:AD53)+SUM(AF53:AR53)+SUM(AT53:BS53))=0,"",14)</f>
      </c>
    </row>
    <row r="54" ht="12.75">
      <c r="E54" s="33">
        <f>IF((SUM(R54:AD54)+SUM(AF54:AR54)+SUM(AT54:BS54))=0,"",15)</f>
      </c>
    </row>
    <row r="55" ht="12.75">
      <c r="E55" s="33">
        <f>IF((SUM(R55:AD55)+SUM(AF55:AR55)+SUM(AT55:BS55))=0,"",16)</f>
      </c>
    </row>
  </sheetData>
  <sheetProtection/>
  <mergeCells count="10">
    <mergeCell ref="C2:I2"/>
    <mergeCell ref="J2:P2"/>
    <mergeCell ref="Q2:W2"/>
    <mergeCell ref="BF8:BR8"/>
    <mergeCell ref="C24:N24"/>
    <mergeCell ref="O24:R24"/>
    <mergeCell ref="P8:AC8"/>
    <mergeCell ref="AD8:AQ8"/>
    <mergeCell ref="AR8:BE8"/>
    <mergeCell ref="C8:N8"/>
  </mergeCells>
  <printOptions/>
  <pageMargins left="0.7086614173228347" right="0.7086614173228347" top="0.7480314960629921" bottom="0.7480314960629921" header="0.31496062992125984" footer="0.31496062992125984"/>
  <pageSetup horizontalDpi="600" verticalDpi="600" orientation="landscape" paperSize="8" scale="55" r:id="rId1"/>
</worksheet>
</file>

<file path=xl/worksheets/sheet24.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2.75">
      <c r="A1" t="s">
        <v>54</v>
      </c>
    </row>
    <row r="2" spans="1:9" ht="12.75">
      <c r="A2" s="20" t="s">
        <v>13</v>
      </c>
      <c r="B2" s="20" t="s">
        <v>31</v>
      </c>
      <c r="C2" s="695"/>
      <c r="D2" s="697" t="s">
        <v>44</v>
      </c>
      <c r="E2" s="698"/>
      <c r="F2" s="697" t="s">
        <v>34</v>
      </c>
      <c r="G2" s="698"/>
      <c r="H2" s="697" t="s">
        <v>43</v>
      </c>
      <c r="I2" s="698"/>
    </row>
    <row r="3" spans="1:9" ht="12.75">
      <c r="A3" s="36"/>
      <c r="B3" s="21" t="s">
        <v>32</v>
      </c>
      <c r="C3" s="696"/>
      <c r="D3" s="17" t="s">
        <v>45</v>
      </c>
      <c r="E3" s="19" t="s">
        <v>46</v>
      </c>
      <c r="F3" s="17" t="s">
        <v>45</v>
      </c>
      <c r="G3" s="22" t="s">
        <v>46</v>
      </c>
      <c r="H3" s="23" t="s">
        <v>47</v>
      </c>
      <c r="I3" s="22" t="s">
        <v>46</v>
      </c>
    </row>
    <row r="4" spans="1:9" ht="12.75">
      <c r="A4" s="39" t="s">
        <v>11</v>
      </c>
      <c r="B4" s="24">
        <v>0.3333333333333333</v>
      </c>
      <c r="C4" s="25"/>
      <c r="D4" s="10"/>
      <c r="E4" s="11"/>
      <c r="F4" s="12"/>
      <c r="G4" s="13"/>
      <c r="H4" s="12"/>
      <c r="I4" s="13"/>
    </row>
    <row r="5" spans="1:9" ht="12.75">
      <c r="A5" s="26" t="s">
        <v>12</v>
      </c>
      <c r="B5" s="24">
        <v>0.3368055555555556</v>
      </c>
      <c r="C5" s="25">
        <v>4</v>
      </c>
      <c r="D5" s="10" t="s">
        <v>50</v>
      </c>
      <c r="E5" s="11" t="s">
        <v>48</v>
      </c>
      <c r="F5" s="10" t="s">
        <v>55</v>
      </c>
      <c r="G5" s="32" t="s">
        <v>56</v>
      </c>
      <c r="H5" s="10" t="s">
        <v>57</v>
      </c>
      <c r="I5" s="32" t="s">
        <v>58</v>
      </c>
    </row>
    <row r="6" spans="1:9" ht="12.75">
      <c r="A6" s="28"/>
      <c r="B6" s="24">
        <v>0.340277777777778</v>
      </c>
      <c r="C6" s="27">
        <v>3</v>
      </c>
      <c r="D6" s="14" t="s">
        <v>51</v>
      </c>
      <c r="E6" s="15" t="s">
        <v>49</v>
      </c>
      <c r="F6" s="14" t="s">
        <v>59</v>
      </c>
      <c r="G6" s="16" t="s">
        <v>60</v>
      </c>
      <c r="H6" s="14" t="s">
        <v>61</v>
      </c>
      <c r="I6" s="16" t="s">
        <v>62</v>
      </c>
    </row>
    <row r="7" spans="1:9" ht="12.75">
      <c r="A7" s="28"/>
      <c r="B7" s="24">
        <v>0.34375</v>
      </c>
      <c r="C7" s="27">
        <v>2</v>
      </c>
      <c r="D7" s="14" t="s">
        <v>52</v>
      </c>
      <c r="E7" s="15" t="s">
        <v>49</v>
      </c>
      <c r="F7" s="14" t="s">
        <v>63</v>
      </c>
      <c r="G7" s="16" t="s">
        <v>64</v>
      </c>
      <c r="H7" s="14" t="s">
        <v>65</v>
      </c>
      <c r="I7" s="16" t="s">
        <v>66</v>
      </c>
    </row>
    <row r="8" spans="1:9" ht="12.75">
      <c r="A8" s="28"/>
      <c r="B8" s="24">
        <v>0.347222222222222</v>
      </c>
      <c r="C8" s="29">
        <v>1</v>
      </c>
      <c r="D8" s="17" t="s">
        <v>53</v>
      </c>
      <c r="E8" s="18" t="s">
        <v>49</v>
      </c>
      <c r="F8" s="17" t="s">
        <v>67</v>
      </c>
      <c r="G8" s="19" t="s">
        <v>68</v>
      </c>
      <c r="H8" s="17" t="s">
        <v>69</v>
      </c>
      <c r="I8" s="19" t="s">
        <v>70</v>
      </c>
    </row>
    <row r="9" spans="1:9" ht="12.75">
      <c r="A9" s="28"/>
      <c r="B9" s="24">
        <v>0.350694444444445</v>
      </c>
      <c r="C9" s="30"/>
      <c r="D9" s="28"/>
      <c r="E9" s="28"/>
      <c r="F9" s="30"/>
      <c r="G9" s="28"/>
      <c r="H9" s="30"/>
      <c r="I9" s="30"/>
    </row>
    <row r="10" spans="1:9" ht="12.75">
      <c r="A10" s="28"/>
      <c r="B10" s="24">
        <v>0.354166666666667</v>
      </c>
      <c r="C10" s="30"/>
      <c r="D10" s="28"/>
      <c r="E10" s="28"/>
      <c r="F10" s="30"/>
      <c r="G10" s="28"/>
      <c r="H10" s="30"/>
      <c r="I10" s="30"/>
    </row>
    <row r="11" spans="1:9" ht="12.75">
      <c r="A11" s="28"/>
      <c r="B11" s="24">
        <v>0.357638888888889</v>
      </c>
      <c r="C11" s="28"/>
      <c r="D11" s="28"/>
      <c r="E11" s="28"/>
      <c r="F11" s="30"/>
      <c r="G11" s="28"/>
      <c r="H11" s="30"/>
      <c r="I11" s="30"/>
    </row>
    <row r="12" spans="1:9" ht="12.75">
      <c r="A12" s="28"/>
      <c r="B12" s="24">
        <v>0.361111111111111</v>
      </c>
      <c r="C12" s="28"/>
      <c r="D12" s="28"/>
      <c r="E12" s="28"/>
      <c r="F12" s="30"/>
      <c r="G12" s="28"/>
      <c r="H12" s="30"/>
      <c r="I12" s="30"/>
    </row>
    <row r="13" spans="1:9" ht="12.75">
      <c r="A13" s="28"/>
      <c r="B13" s="24">
        <v>0.364583333333334</v>
      </c>
      <c r="C13" s="28"/>
      <c r="D13" s="28"/>
      <c r="E13" s="28"/>
      <c r="F13" s="30"/>
      <c r="G13" s="28"/>
      <c r="H13" s="30"/>
      <c r="I13" s="30"/>
    </row>
    <row r="14" spans="1:9" ht="12.75">
      <c r="A14" s="28"/>
      <c r="B14" s="24">
        <v>0.368055555555556</v>
      </c>
      <c r="C14" s="28"/>
      <c r="D14" s="28"/>
      <c r="E14" s="28"/>
      <c r="F14" s="30"/>
      <c r="G14" s="28"/>
      <c r="H14" s="30"/>
      <c r="I14" s="30"/>
    </row>
    <row r="15" spans="1:9" ht="12.75">
      <c r="A15" s="28"/>
      <c r="B15" s="24">
        <v>0.371527777777778</v>
      </c>
      <c r="C15" s="28"/>
      <c r="D15" s="28"/>
      <c r="E15" s="28"/>
      <c r="F15" s="28"/>
      <c r="G15" s="28"/>
      <c r="H15" s="28"/>
      <c r="I15" s="28"/>
    </row>
    <row r="16" spans="1:9" ht="12.75">
      <c r="A16" s="28"/>
      <c r="B16" s="24">
        <v>0.375</v>
      </c>
      <c r="C16" s="28"/>
      <c r="D16" s="28"/>
      <c r="E16" s="28"/>
      <c r="F16" s="28"/>
      <c r="G16" s="28"/>
      <c r="H16" s="28"/>
      <c r="I16" s="28"/>
    </row>
    <row r="17" spans="1:9" ht="12.75">
      <c r="A17" s="28"/>
      <c r="B17" s="24">
        <v>0.378472222222223</v>
      </c>
      <c r="C17" s="28"/>
      <c r="D17" s="28"/>
      <c r="E17" s="28"/>
      <c r="F17" s="28"/>
      <c r="G17" s="28"/>
      <c r="H17" s="28"/>
      <c r="I17" s="28"/>
    </row>
    <row r="18" spans="1:9" ht="12.75">
      <c r="A18" s="28"/>
      <c r="B18" s="24">
        <v>0.381944444444445</v>
      </c>
      <c r="C18" s="28"/>
      <c r="D18" s="28"/>
      <c r="E18" s="28"/>
      <c r="F18" s="28"/>
      <c r="G18" s="28"/>
      <c r="H18" s="28"/>
      <c r="I18" s="28"/>
    </row>
    <row r="19" spans="1:9" ht="12.75">
      <c r="A19" s="28"/>
      <c r="B19" s="24">
        <v>0.385416666666667</v>
      </c>
      <c r="C19" s="28"/>
      <c r="D19" s="28"/>
      <c r="E19" s="28"/>
      <c r="F19" s="28"/>
      <c r="G19" s="28"/>
      <c r="H19" s="28"/>
      <c r="I19" s="28"/>
    </row>
    <row r="20" spans="1:9" ht="12.75">
      <c r="A20" s="28"/>
      <c r="B20" s="24">
        <v>0.38888888888889</v>
      </c>
      <c r="C20" s="28"/>
      <c r="D20" s="28"/>
      <c r="E20" s="28"/>
      <c r="F20" s="28"/>
      <c r="G20" s="28"/>
      <c r="H20" s="28"/>
      <c r="I20" s="28"/>
    </row>
    <row r="21" spans="1:9" ht="12.75">
      <c r="A21" s="28"/>
      <c r="B21" s="24">
        <v>0.392361111111112</v>
      </c>
      <c r="C21" s="28"/>
      <c r="D21" s="28"/>
      <c r="E21" s="28"/>
      <c r="F21" s="28"/>
      <c r="G21" s="28"/>
      <c r="H21" s="28"/>
      <c r="I21" s="28"/>
    </row>
    <row r="22" spans="1:9" ht="12.75">
      <c r="A22" s="28"/>
      <c r="B22" s="24">
        <v>0.395833333333334</v>
      </c>
      <c r="C22" s="28"/>
      <c r="D22" s="28"/>
      <c r="E22" s="28"/>
      <c r="F22" s="28"/>
      <c r="G22" s="28"/>
      <c r="H22" s="28"/>
      <c r="I22" s="28"/>
    </row>
    <row r="23" spans="1:9" ht="12.75">
      <c r="A23" s="28"/>
      <c r="B23" s="24">
        <v>0.399305555555556</v>
      </c>
      <c r="C23" s="28"/>
      <c r="D23" s="28"/>
      <c r="E23" s="28"/>
      <c r="F23" s="28"/>
      <c r="G23" s="28"/>
      <c r="H23" s="28"/>
      <c r="I23" s="28"/>
    </row>
    <row r="24" spans="1:9" ht="12.75">
      <c r="A24" s="28"/>
      <c r="B24" s="24">
        <v>0.402777777777779</v>
      </c>
      <c r="C24" s="28"/>
      <c r="D24" s="28"/>
      <c r="E24" s="28"/>
      <c r="F24" s="28"/>
      <c r="G24" s="28"/>
      <c r="H24" s="28"/>
      <c r="I24" s="28"/>
    </row>
    <row r="25" spans="1:9" ht="12.75">
      <c r="A25" s="28"/>
      <c r="B25" s="24">
        <v>0.406250000000001</v>
      </c>
      <c r="C25" s="28"/>
      <c r="D25" s="28"/>
      <c r="E25" s="28"/>
      <c r="F25" s="28"/>
      <c r="G25" s="28"/>
      <c r="H25" s="28"/>
      <c r="I25" s="28"/>
    </row>
    <row r="26" spans="1:9" ht="12.75">
      <c r="A26" s="28"/>
      <c r="B26" s="24">
        <v>0.409722222222223</v>
      </c>
      <c r="C26" s="28"/>
      <c r="D26" s="28"/>
      <c r="E26" s="28"/>
      <c r="F26" s="28"/>
      <c r="G26" s="28"/>
      <c r="H26" s="28"/>
      <c r="I26" s="28"/>
    </row>
    <row r="27" spans="1:9" ht="12.75">
      <c r="A27" s="28"/>
      <c r="B27" s="24">
        <v>0.413194444444445</v>
      </c>
      <c r="C27" s="28"/>
      <c r="D27" s="28"/>
      <c r="E27" s="28"/>
      <c r="F27" s="28"/>
      <c r="G27" s="28"/>
      <c r="H27" s="28"/>
      <c r="I27" s="28"/>
    </row>
    <row r="28" spans="1:9" ht="12.75">
      <c r="A28" s="28"/>
      <c r="B28" s="24">
        <v>0.416666666666668</v>
      </c>
      <c r="C28" s="28"/>
      <c r="D28" s="28"/>
      <c r="E28" s="28"/>
      <c r="F28" s="28"/>
      <c r="G28" s="28"/>
      <c r="H28" s="28"/>
      <c r="I28" s="28"/>
    </row>
    <row r="29" spans="1:9" ht="12.75">
      <c r="A29" s="28"/>
      <c r="B29" s="24">
        <v>0.42013888888889</v>
      </c>
      <c r="C29" s="28"/>
      <c r="D29" s="28"/>
      <c r="E29" s="28"/>
      <c r="F29" s="28"/>
      <c r="G29" s="28"/>
      <c r="H29" s="28"/>
      <c r="I29" s="28"/>
    </row>
    <row r="30" spans="1:9" ht="12.75">
      <c r="A30" s="28"/>
      <c r="B30" s="24">
        <v>0.423611111111112</v>
      </c>
      <c r="C30" s="28"/>
      <c r="D30" s="28"/>
      <c r="E30" s="28"/>
      <c r="F30" s="28"/>
      <c r="G30" s="28"/>
      <c r="H30" s="28"/>
      <c r="I30" s="28"/>
    </row>
    <row r="31" spans="1:9" ht="12.75">
      <c r="A31" s="28"/>
      <c r="B31" s="24">
        <v>0.427083333333334</v>
      </c>
      <c r="C31" s="28"/>
      <c r="D31" s="28"/>
      <c r="E31" s="28"/>
      <c r="F31" s="28"/>
      <c r="G31" s="28"/>
      <c r="H31" s="28"/>
      <c r="I31" s="28"/>
    </row>
    <row r="32" spans="1:9" ht="12.75">
      <c r="A32" s="28"/>
      <c r="B32" s="24">
        <v>0.430555555555557</v>
      </c>
      <c r="C32" s="28"/>
      <c r="D32" s="28"/>
      <c r="E32" s="28"/>
      <c r="F32" s="28"/>
      <c r="G32" s="28"/>
      <c r="H32" s="28"/>
      <c r="I32" s="28"/>
    </row>
    <row r="33" spans="1:9" ht="12.75">
      <c r="A33" s="28"/>
      <c r="B33" s="24">
        <v>0.434027777777779</v>
      </c>
      <c r="C33" s="28"/>
      <c r="D33" s="28"/>
      <c r="E33" s="28"/>
      <c r="F33" s="28"/>
      <c r="G33" s="28"/>
      <c r="H33" s="28"/>
      <c r="I33" s="28"/>
    </row>
    <row r="34" spans="1:9" ht="12.75">
      <c r="A34" s="28"/>
      <c r="B34" s="24">
        <v>0.437500000000001</v>
      </c>
      <c r="C34" s="28"/>
      <c r="D34" s="28"/>
      <c r="E34" s="28"/>
      <c r="F34" s="28"/>
      <c r="G34" s="28"/>
      <c r="H34" s="28"/>
      <c r="I34" s="28"/>
    </row>
    <row r="35" spans="1:9" ht="12.75">
      <c r="A35" s="28"/>
      <c r="B35" s="24">
        <v>0.440972222222223</v>
      </c>
      <c r="C35" s="28"/>
      <c r="D35" s="28"/>
      <c r="E35" s="28"/>
      <c r="F35" s="28"/>
      <c r="G35" s="28"/>
      <c r="H35" s="28"/>
      <c r="I35" s="28"/>
    </row>
    <row r="36" spans="1:9" ht="12.75">
      <c r="A36" s="28"/>
      <c r="B36" s="24">
        <v>0.444444444444445</v>
      </c>
      <c r="C36" s="28"/>
      <c r="D36" s="28"/>
      <c r="E36" s="28"/>
      <c r="F36" s="28"/>
      <c r="G36" s="28"/>
      <c r="H36" s="28"/>
      <c r="I36" s="28"/>
    </row>
    <row r="37" spans="1:9" ht="12.75">
      <c r="A37" s="28"/>
      <c r="B37" s="24">
        <v>0.447916666666668</v>
      </c>
      <c r="C37" s="28"/>
      <c r="D37" s="28"/>
      <c r="E37" s="28"/>
      <c r="F37" s="28"/>
      <c r="G37" s="28"/>
      <c r="H37" s="28"/>
      <c r="I37" s="28"/>
    </row>
    <row r="38" spans="1:9" ht="12.75">
      <c r="A38" s="28"/>
      <c r="B38" s="24">
        <v>0.45138888888889</v>
      </c>
      <c r="C38" s="28"/>
      <c r="D38" s="28"/>
      <c r="E38" s="28"/>
      <c r="F38" s="28"/>
      <c r="G38" s="28"/>
      <c r="H38" s="28"/>
      <c r="I38" s="28"/>
    </row>
    <row r="39" spans="1:9" ht="12.75">
      <c r="A39" s="28"/>
      <c r="B39" s="24">
        <v>0.454861111111112</v>
      </c>
      <c r="C39" s="28"/>
      <c r="D39" s="28"/>
      <c r="E39" s="28"/>
      <c r="F39" s="28"/>
      <c r="G39" s="28"/>
      <c r="H39" s="28"/>
      <c r="I39" s="28"/>
    </row>
    <row r="40" spans="1:9" ht="12.75">
      <c r="A40" s="28"/>
      <c r="B40" s="24">
        <v>0.458333333333335</v>
      </c>
      <c r="C40" s="28"/>
      <c r="D40" s="28"/>
      <c r="E40" s="28"/>
      <c r="F40" s="28"/>
      <c r="G40" s="28"/>
      <c r="H40" s="28"/>
      <c r="I40" s="28"/>
    </row>
    <row r="41" spans="1:9" ht="12.75">
      <c r="A41" s="28"/>
      <c r="B41" s="24">
        <v>0.461805555555557</v>
      </c>
      <c r="C41" s="28"/>
      <c r="D41" s="28"/>
      <c r="E41" s="28"/>
      <c r="F41" s="28"/>
      <c r="G41" s="28"/>
      <c r="H41" s="28"/>
      <c r="I41" s="28"/>
    </row>
    <row r="42" spans="1:9" ht="12.75">
      <c r="A42" s="28"/>
      <c r="B42" s="24">
        <v>0.465277777777779</v>
      </c>
      <c r="C42" s="28"/>
      <c r="D42" s="28"/>
      <c r="E42" s="28"/>
      <c r="F42" s="28"/>
      <c r="G42" s="28"/>
      <c r="H42" s="28"/>
      <c r="I42" s="28"/>
    </row>
    <row r="43" spans="1:9" ht="12.75">
      <c r="A43" s="28"/>
      <c r="B43" s="24">
        <v>0.468750000000001</v>
      </c>
      <c r="C43" s="28"/>
      <c r="D43" s="28"/>
      <c r="E43" s="28"/>
      <c r="F43" s="28"/>
      <c r="G43" s="28"/>
      <c r="H43" s="28"/>
      <c r="I43" s="28"/>
    </row>
    <row r="44" spans="1:9" ht="12.75">
      <c r="A44" s="28"/>
      <c r="B44" s="24">
        <v>0.472222222222224</v>
      </c>
      <c r="C44" s="28"/>
      <c r="D44" s="28"/>
      <c r="E44" s="28"/>
      <c r="F44" s="28"/>
      <c r="G44" s="28"/>
      <c r="H44" s="28"/>
      <c r="I44" s="28"/>
    </row>
    <row r="45" spans="1:9" ht="12.75">
      <c r="A45" s="28"/>
      <c r="B45" s="24">
        <v>0.475694444444446</v>
      </c>
      <c r="C45" s="28"/>
      <c r="D45" s="28"/>
      <c r="E45" s="28"/>
      <c r="F45" s="28"/>
      <c r="G45" s="28"/>
      <c r="H45" s="28"/>
      <c r="I45" s="28"/>
    </row>
    <row r="46" spans="1:9" ht="12.75">
      <c r="A46" s="28"/>
      <c r="B46" s="24">
        <v>0.479166666666668</v>
      </c>
      <c r="C46" s="28"/>
      <c r="D46" s="28"/>
      <c r="E46" s="28"/>
      <c r="F46" s="28"/>
      <c r="G46" s="28"/>
      <c r="H46" s="28"/>
      <c r="I46" s="28"/>
    </row>
    <row r="47" spans="1:9" ht="12.75">
      <c r="A47" s="28"/>
      <c r="B47" s="24">
        <v>0.48263888888889</v>
      </c>
      <c r="C47" s="28"/>
      <c r="D47" s="28"/>
      <c r="E47" s="28"/>
      <c r="F47" s="28"/>
      <c r="G47" s="28"/>
      <c r="H47" s="28"/>
      <c r="I47" s="28"/>
    </row>
    <row r="48" spans="1:9" ht="12.75">
      <c r="A48" s="28"/>
      <c r="B48" s="24">
        <v>0.486111111111113</v>
      </c>
      <c r="C48" s="28"/>
      <c r="D48" s="28"/>
      <c r="E48" s="28"/>
      <c r="F48" s="28"/>
      <c r="G48" s="28"/>
      <c r="H48" s="28"/>
      <c r="I48" s="28"/>
    </row>
    <row r="49" spans="1:9" ht="12.75">
      <c r="A49" s="28"/>
      <c r="B49" s="24">
        <v>0.489583333333335</v>
      </c>
      <c r="C49" s="28"/>
      <c r="D49" s="28"/>
      <c r="E49" s="28"/>
      <c r="F49" s="28"/>
      <c r="G49" s="28"/>
      <c r="H49" s="28"/>
      <c r="I49" s="28"/>
    </row>
    <row r="50" spans="1:9" ht="12.75">
      <c r="A50" s="28"/>
      <c r="B50" s="24">
        <v>0.493055555555557</v>
      </c>
      <c r="C50" s="28"/>
      <c r="D50" s="28"/>
      <c r="E50" s="28"/>
      <c r="F50" s="28"/>
      <c r="G50" s="28"/>
      <c r="H50" s="28"/>
      <c r="I50" s="28"/>
    </row>
    <row r="51" spans="1:9" ht="12.75">
      <c r="A51" s="28"/>
      <c r="B51" s="24">
        <v>0.496527777777779</v>
      </c>
      <c r="C51" s="28"/>
      <c r="D51" s="28"/>
      <c r="E51" s="28"/>
      <c r="F51" s="28"/>
      <c r="G51" s="28"/>
      <c r="H51" s="28"/>
      <c r="I51" s="28"/>
    </row>
    <row r="52" spans="1:9" ht="12.75">
      <c r="A52" s="28"/>
      <c r="B52" s="24">
        <v>0.500000000000002</v>
      </c>
      <c r="C52" s="28"/>
      <c r="D52" s="28"/>
      <c r="E52" s="28"/>
      <c r="F52" s="28"/>
      <c r="G52" s="28"/>
      <c r="H52" s="28"/>
      <c r="I52" s="28"/>
    </row>
    <row r="53" spans="1:9" ht="12.75">
      <c r="A53" s="28"/>
      <c r="B53" s="24">
        <v>0.503472222222224</v>
      </c>
      <c r="C53" s="28"/>
      <c r="D53" s="28"/>
      <c r="E53" s="28"/>
      <c r="F53" s="28"/>
      <c r="G53" s="28"/>
      <c r="H53" s="28"/>
      <c r="I53" s="28"/>
    </row>
    <row r="54" spans="1:9" ht="12.75">
      <c r="A54" s="28"/>
      <c r="B54" s="24">
        <v>0.506944444444446</v>
      </c>
      <c r="C54" s="28"/>
      <c r="D54" s="28"/>
      <c r="E54" s="28"/>
      <c r="F54" s="28"/>
      <c r="G54" s="28"/>
      <c r="H54" s="28"/>
      <c r="I54" s="28"/>
    </row>
    <row r="55" spans="1:9" ht="12.75">
      <c r="A55" s="28"/>
      <c r="B55" s="24">
        <v>0.510416666666669</v>
      </c>
      <c r="C55" s="28"/>
      <c r="D55" s="28"/>
      <c r="E55" s="28"/>
      <c r="F55" s="28"/>
      <c r="G55" s="28"/>
      <c r="H55" s="28"/>
      <c r="I55" s="28"/>
    </row>
    <row r="56" spans="1:9" ht="12.75">
      <c r="A56" s="28"/>
      <c r="B56" s="24">
        <v>0.513888888888891</v>
      </c>
      <c r="C56" s="28"/>
      <c r="D56" s="28"/>
      <c r="E56" s="28"/>
      <c r="F56" s="28"/>
      <c r="G56" s="28"/>
      <c r="H56" s="28"/>
      <c r="I56" s="28"/>
    </row>
    <row r="57" spans="1:9" ht="12.75">
      <c r="A57" s="28"/>
      <c r="B57" s="24">
        <v>0.517361111111113</v>
      </c>
      <c r="C57" s="28"/>
      <c r="D57" s="28"/>
      <c r="E57" s="28"/>
      <c r="F57" s="28"/>
      <c r="G57" s="28"/>
      <c r="H57" s="28"/>
      <c r="I57" s="28"/>
    </row>
    <row r="58" spans="1:9" ht="12.75">
      <c r="A58" s="28"/>
      <c r="B58" s="24">
        <v>0.520833333333335</v>
      </c>
      <c r="C58" s="28"/>
      <c r="D58" s="28"/>
      <c r="E58" s="28"/>
      <c r="F58" s="28"/>
      <c r="G58" s="28"/>
      <c r="H58" s="28"/>
      <c r="I58" s="28"/>
    </row>
    <row r="59" spans="1:9" ht="12.75">
      <c r="A59" s="28"/>
      <c r="B59" s="24">
        <v>0.524305555555558</v>
      </c>
      <c r="C59" s="28"/>
      <c r="D59" s="28"/>
      <c r="E59" s="28"/>
      <c r="F59" s="28"/>
      <c r="G59" s="28"/>
      <c r="H59" s="28"/>
      <c r="I59" s="28"/>
    </row>
    <row r="60" spans="1:9" ht="12.75">
      <c r="A60" s="28"/>
      <c r="B60" s="24">
        <v>0.52777777777778</v>
      </c>
      <c r="C60" s="28"/>
      <c r="D60" s="28"/>
      <c r="E60" s="28"/>
      <c r="F60" s="28"/>
      <c r="G60" s="28"/>
      <c r="H60" s="28"/>
      <c r="I60" s="28"/>
    </row>
    <row r="61" spans="1:9" ht="12.75">
      <c r="A61" s="28"/>
      <c r="B61" s="24">
        <v>0.531250000000002</v>
      </c>
      <c r="C61" s="28"/>
      <c r="D61" s="28"/>
      <c r="E61" s="28"/>
      <c r="F61" s="28"/>
      <c r="G61" s="28"/>
      <c r="H61" s="28"/>
      <c r="I61" s="28"/>
    </row>
    <row r="62" spans="1:9" ht="12.75">
      <c r="A62" s="28"/>
      <c r="B62" s="24">
        <v>0.534722222222224</v>
      </c>
      <c r="C62" s="28"/>
      <c r="D62" s="28"/>
      <c r="E62" s="28"/>
      <c r="F62" s="28"/>
      <c r="G62" s="28"/>
      <c r="H62" s="28"/>
      <c r="I62" s="28"/>
    </row>
    <row r="63" spans="1:9" ht="12.75">
      <c r="A63" s="28"/>
      <c r="B63" s="24">
        <v>0.538194444444447</v>
      </c>
      <c r="C63" s="28"/>
      <c r="D63" s="28"/>
      <c r="E63" s="28"/>
      <c r="F63" s="28"/>
      <c r="G63" s="28"/>
      <c r="H63" s="28"/>
      <c r="I63" s="28"/>
    </row>
    <row r="64" spans="1:9" ht="12.75">
      <c r="A64" s="28"/>
      <c r="B64" s="24">
        <v>0.541666666666669</v>
      </c>
      <c r="C64" s="28"/>
      <c r="D64" s="28"/>
      <c r="E64" s="28"/>
      <c r="F64" s="28"/>
      <c r="G64" s="28"/>
      <c r="H64" s="28"/>
      <c r="I64" s="28"/>
    </row>
    <row r="65" spans="1:9" ht="12.75">
      <c r="A65" s="28"/>
      <c r="B65" s="24">
        <v>0.545138888888891</v>
      </c>
      <c r="C65" s="28"/>
      <c r="D65" s="28"/>
      <c r="E65" s="28"/>
      <c r="F65" s="28"/>
      <c r="G65" s="28"/>
      <c r="H65" s="28"/>
      <c r="I65" s="28"/>
    </row>
    <row r="66" spans="1:9" ht="12.75">
      <c r="A66" s="28"/>
      <c r="B66" s="24">
        <v>0.548611111111113</v>
      </c>
      <c r="C66" s="28"/>
      <c r="D66" s="28"/>
      <c r="E66" s="28"/>
      <c r="F66" s="28"/>
      <c r="G66" s="28"/>
      <c r="H66" s="28"/>
      <c r="I66" s="28"/>
    </row>
    <row r="67" spans="1:9" ht="12.75">
      <c r="A67" s="28"/>
      <c r="B67" s="24">
        <v>0.552083333333336</v>
      </c>
      <c r="C67" s="28"/>
      <c r="D67" s="28"/>
      <c r="E67" s="28"/>
      <c r="F67" s="28"/>
      <c r="G67" s="28"/>
      <c r="H67" s="28"/>
      <c r="I67" s="28"/>
    </row>
    <row r="68" spans="1:9" ht="12.75">
      <c r="A68" s="28"/>
      <c r="B68" s="24">
        <v>0.555555555555558</v>
      </c>
      <c r="C68" s="28"/>
      <c r="D68" s="28"/>
      <c r="E68" s="28"/>
      <c r="F68" s="28"/>
      <c r="G68" s="28"/>
      <c r="H68" s="28"/>
      <c r="I68" s="28"/>
    </row>
    <row r="69" spans="1:9" ht="12.75">
      <c r="A69" s="28"/>
      <c r="B69" s="24">
        <v>0.55902777777778</v>
      </c>
      <c r="C69" s="28"/>
      <c r="D69" s="28"/>
      <c r="E69" s="28"/>
      <c r="F69" s="28"/>
      <c r="G69" s="28"/>
      <c r="H69" s="28"/>
      <c r="I69" s="28"/>
    </row>
    <row r="70" spans="1:9" ht="12.75">
      <c r="A70" s="28"/>
      <c r="B70" s="24">
        <v>0.562500000000003</v>
      </c>
      <c r="C70" s="28"/>
      <c r="D70" s="28"/>
      <c r="E70" s="28"/>
      <c r="F70" s="28"/>
      <c r="G70" s="28"/>
      <c r="H70" s="28"/>
      <c r="I70" s="28"/>
    </row>
    <row r="71" spans="1:9" ht="12.75">
      <c r="A71" s="28"/>
      <c r="B71" s="24">
        <v>0.565972222222225</v>
      </c>
      <c r="C71" s="28"/>
      <c r="D71" s="28"/>
      <c r="E71" s="28"/>
      <c r="F71" s="28"/>
      <c r="G71" s="28"/>
      <c r="H71" s="28"/>
      <c r="I71" s="28"/>
    </row>
    <row r="72" spans="1:9" ht="12.75">
      <c r="A72" s="28"/>
      <c r="B72" s="24">
        <v>0.569444444444447</v>
      </c>
      <c r="C72" s="28"/>
      <c r="D72" s="28"/>
      <c r="E72" s="28"/>
      <c r="F72" s="28"/>
      <c r="G72" s="28"/>
      <c r="H72" s="28"/>
      <c r="I72" s="28"/>
    </row>
    <row r="73" spans="1:9" ht="12.75">
      <c r="A73" s="28"/>
      <c r="B73" s="24">
        <v>0.572916666666669</v>
      </c>
      <c r="C73" s="28"/>
      <c r="D73" s="28"/>
      <c r="E73" s="28"/>
      <c r="F73" s="28"/>
      <c r="G73" s="28"/>
      <c r="H73" s="28"/>
      <c r="I73" s="28"/>
    </row>
    <row r="74" spans="1:9" ht="12.75">
      <c r="A74" s="28"/>
      <c r="B74" s="24">
        <v>0.576388888888892</v>
      </c>
      <c r="C74" s="28"/>
      <c r="D74" s="28"/>
      <c r="E74" s="28"/>
      <c r="F74" s="28"/>
      <c r="G74" s="28"/>
      <c r="H74" s="28"/>
      <c r="I74" s="28"/>
    </row>
    <row r="75" spans="1:9" ht="12.75">
      <c r="A75" s="28"/>
      <c r="B75" s="24">
        <v>0.579861111111114</v>
      </c>
      <c r="C75" s="28"/>
      <c r="D75" s="28"/>
      <c r="E75" s="28"/>
      <c r="F75" s="28"/>
      <c r="G75" s="28"/>
      <c r="H75" s="28"/>
      <c r="I75" s="28"/>
    </row>
    <row r="76" spans="1:9" ht="12.75">
      <c r="A76" s="28"/>
      <c r="B76" s="24">
        <v>0.583333333333336</v>
      </c>
      <c r="C76" s="28"/>
      <c r="D76" s="28"/>
      <c r="E76" s="28"/>
      <c r="F76" s="28"/>
      <c r="G76" s="28"/>
      <c r="H76" s="28"/>
      <c r="I76" s="28"/>
    </row>
    <row r="77" spans="1:9" ht="12.75">
      <c r="A77" s="28"/>
      <c r="B77" s="24">
        <v>0.586805555555558</v>
      </c>
      <c r="C77" s="28"/>
      <c r="D77" s="28"/>
      <c r="E77" s="28"/>
      <c r="F77" s="28"/>
      <c r="G77" s="28"/>
      <c r="H77" s="28"/>
      <c r="I77" s="28"/>
    </row>
    <row r="78" spans="1:9" ht="12.75">
      <c r="A78" s="28"/>
      <c r="B78" s="24">
        <v>0.590277777777781</v>
      </c>
      <c r="C78" s="28"/>
      <c r="D78" s="28"/>
      <c r="E78" s="28"/>
      <c r="F78" s="28"/>
      <c r="G78" s="28"/>
      <c r="H78" s="28"/>
      <c r="I78" s="28"/>
    </row>
    <row r="79" spans="1:9" ht="12.75">
      <c r="A79" s="28"/>
      <c r="B79" s="24">
        <v>0.593750000000003</v>
      </c>
      <c r="C79" s="28"/>
      <c r="D79" s="28"/>
      <c r="E79" s="28"/>
      <c r="F79" s="28"/>
      <c r="G79" s="28"/>
      <c r="H79" s="28"/>
      <c r="I79" s="28"/>
    </row>
    <row r="80" spans="1:9" ht="12.75">
      <c r="A80" s="28"/>
      <c r="B80" s="24">
        <v>0.597222222222225</v>
      </c>
      <c r="C80" s="28"/>
      <c r="D80" s="28"/>
      <c r="E80" s="28"/>
      <c r="F80" s="28"/>
      <c r="G80" s="28"/>
      <c r="H80" s="28"/>
      <c r="I80" s="28"/>
    </row>
    <row r="81" spans="1:9" ht="12.75">
      <c r="A81" s="28"/>
      <c r="B81" s="24">
        <v>0.600694444444447</v>
      </c>
      <c r="C81" s="28"/>
      <c r="D81" s="28"/>
      <c r="E81" s="28"/>
      <c r="F81" s="28"/>
      <c r="G81" s="28"/>
      <c r="H81" s="28"/>
      <c r="I81" s="28"/>
    </row>
    <row r="82" spans="1:9" ht="12.75">
      <c r="A82" s="28"/>
      <c r="B82" s="24">
        <v>0.60416666666667</v>
      </c>
      <c r="C82" s="28"/>
      <c r="D82" s="28"/>
      <c r="E82" s="28"/>
      <c r="F82" s="28"/>
      <c r="G82" s="28"/>
      <c r="H82" s="28"/>
      <c r="I82" s="28"/>
    </row>
    <row r="83" spans="1:9" ht="12.75">
      <c r="A83" s="28"/>
      <c r="B83" s="24">
        <v>0.607638888888892</v>
      </c>
      <c r="C83" s="28"/>
      <c r="D83" s="28"/>
      <c r="E83" s="28"/>
      <c r="F83" s="28"/>
      <c r="G83" s="28"/>
      <c r="H83" s="28"/>
      <c r="I83" s="28"/>
    </row>
    <row r="84" spans="1:9" ht="12.75">
      <c r="A84" s="28"/>
      <c r="B84" s="24">
        <v>0.611111111111114</v>
      </c>
      <c r="C84" s="28"/>
      <c r="D84" s="28"/>
      <c r="E84" s="28"/>
      <c r="F84" s="28"/>
      <c r="G84" s="28"/>
      <c r="H84" s="28"/>
      <c r="I84" s="28"/>
    </row>
    <row r="85" spans="1:9" ht="12.75">
      <c r="A85" s="28"/>
      <c r="B85" s="24">
        <v>0.614583333333336</v>
      </c>
      <c r="C85" s="28"/>
      <c r="D85" s="28"/>
      <c r="E85" s="28"/>
      <c r="F85" s="28"/>
      <c r="G85" s="28"/>
      <c r="H85" s="28"/>
      <c r="I85" s="28"/>
    </row>
    <row r="86" spans="1:9" ht="12.75">
      <c r="A86" s="28"/>
      <c r="B86" s="24">
        <v>0.618055555555559</v>
      </c>
      <c r="C86" s="28"/>
      <c r="D86" s="28"/>
      <c r="E86" s="28"/>
      <c r="F86" s="28"/>
      <c r="G86" s="28"/>
      <c r="H86" s="28"/>
      <c r="I86" s="28"/>
    </row>
    <row r="87" spans="1:9" ht="12.75">
      <c r="A87" s="28"/>
      <c r="B87" s="24">
        <v>0.621527777777781</v>
      </c>
      <c r="C87" s="28"/>
      <c r="D87" s="28"/>
      <c r="E87" s="28"/>
      <c r="F87" s="28"/>
      <c r="G87" s="28"/>
      <c r="H87" s="28"/>
      <c r="I87" s="28"/>
    </row>
    <row r="88" spans="1:9" ht="12.75">
      <c r="A88" s="28"/>
      <c r="B88" s="24">
        <v>0.625000000000003</v>
      </c>
      <c r="C88" s="28"/>
      <c r="D88" s="28"/>
      <c r="E88" s="28"/>
      <c r="F88" s="28"/>
      <c r="G88" s="28"/>
      <c r="H88" s="28"/>
      <c r="I88" s="28"/>
    </row>
    <row r="89" spans="1:9" ht="12.75">
      <c r="A89" s="28"/>
      <c r="B89" s="24">
        <v>0.628472222222226</v>
      </c>
      <c r="C89" s="28"/>
      <c r="D89" s="28"/>
      <c r="E89" s="28"/>
      <c r="F89" s="28"/>
      <c r="G89" s="28"/>
      <c r="H89" s="28"/>
      <c r="I89" s="28"/>
    </row>
    <row r="90" spans="1:9" ht="12.75">
      <c r="A90" s="28"/>
      <c r="B90" s="24">
        <v>0.631944444444448</v>
      </c>
      <c r="C90" s="28"/>
      <c r="D90" s="28"/>
      <c r="E90" s="28"/>
      <c r="F90" s="28"/>
      <c r="G90" s="28"/>
      <c r="H90" s="28"/>
      <c r="I90" s="28"/>
    </row>
    <row r="91" spans="1:9" ht="12.75">
      <c r="A91" s="28"/>
      <c r="B91" s="24">
        <v>0.63541666666667</v>
      </c>
      <c r="C91" s="28"/>
      <c r="D91" s="28"/>
      <c r="E91" s="28"/>
      <c r="F91" s="28"/>
      <c r="G91" s="28"/>
      <c r="H91" s="28"/>
      <c r="I91" s="28"/>
    </row>
    <row r="92" spans="1:9" ht="12.75">
      <c r="A92" s="28"/>
      <c r="B92" s="24">
        <v>0.638888888888892</v>
      </c>
      <c r="C92" s="28"/>
      <c r="D92" s="28"/>
      <c r="E92" s="28"/>
      <c r="F92" s="28"/>
      <c r="G92" s="28"/>
      <c r="H92" s="28"/>
      <c r="I92" s="28"/>
    </row>
    <row r="93" spans="1:9" ht="12.75">
      <c r="A93" s="28"/>
      <c r="B93" s="24">
        <v>0.642361111111115</v>
      </c>
      <c r="C93" s="28"/>
      <c r="D93" s="28"/>
      <c r="E93" s="28"/>
      <c r="F93" s="28"/>
      <c r="G93" s="28"/>
      <c r="H93" s="28"/>
      <c r="I93" s="28"/>
    </row>
    <row r="94" spans="1:9" ht="12.75">
      <c r="A94" s="28"/>
      <c r="B94" s="24">
        <v>0.645833333333337</v>
      </c>
      <c r="C94" s="28"/>
      <c r="D94" s="28"/>
      <c r="E94" s="28"/>
      <c r="F94" s="28"/>
      <c r="G94" s="28"/>
      <c r="H94" s="28"/>
      <c r="I94" s="28"/>
    </row>
    <row r="95" spans="1:9" ht="12.75">
      <c r="A95" s="28"/>
      <c r="B95" s="24">
        <v>0.649305555555559</v>
      </c>
      <c r="C95" s="28"/>
      <c r="D95" s="28"/>
      <c r="E95" s="28"/>
      <c r="F95" s="28"/>
      <c r="G95" s="28"/>
      <c r="H95" s="28"/>
      <c r="I95" s="28"/>
    </row>
    <row r="96" spans="1:9" ht="12.75">
      <c r="A96" s="28"/>
      <c r="B96" s="24">
        <v>0.652777777777781</v>
      </c>
      <c r="C96" s="28"/>
      <c r="D96" s="28"/>
      <c r="E96" s="28"/>
      <c r="F96" s="28"/>
      <c r="G96" s="28"/>
      <c r="H96" s="28"/>
      <c r="I96" s="28"/>
    </row>
    <row r="97" spans="1:9" ht="12.75">
      <c r="A97" s="28"/>
      <c r="B97" s="24">
        <v>0.656250000000004</v>
      </c>
      <c r="C97" s="28"/>
      <c r="D97" s="28"/>
      <c r="E97" s="28"/>
      <c r="F97" s="28"/>
      <c r="G97" s="28"/>
      <c r="H97" s="28"/>
      <c r="I97" s="28"/>
    </row>
    <row r="98" spans="1:9" ht="12.75">
      <c r="A98" s="28"/>
      <c r="B98" s="24">
        <v>0.659722222222226</v>
      </c>
      <c r="C98" s="28"/>
      <c r="D98" s="28"/>
      <c r="E98" s="28"/>
      <c r="F98" s="28"/>
      <c r="G98" s="28"/>
      <c r="H98" s="28"/>
      <c r="I98" s="28"/>
    </row>
    <row r="99" spans="1:9" ht="12.75">
      <c r="A99" s="28"/>
      <c r="B99" s="24">
        <v>0.663194444444448</v>
      </c>
      <c r="C99" s="28"/>
      <c r="D99" s="28"/>
      <c r="E99" s="28"/>
      <c r="F99" s="28"/>
      <c r="G99" s="28"/>
      <c r="H99" s="28"/>
      <c r="I99" s="28"/>
    </row>
    <row r="100" spans="1:9" ht="12.75">
      <c r="A100" s="28"/>
      <c r="B100" s="24">
        <v>0.66666666666667</v>
      </c>
      <c r="C100" s="28"/>
      <c r="D100" s="28"/>
      <c r="E100" s="28"/>
      <c r="F100" s="28"/>
      <c r="G100" s="28"/>
      <c r="H100" s="28"/>
      <c r="I100" s="28"/>
    </row>
    <row r="101" spans="1:9" ht="12.75">
      <c r="A101" s="28"/>
      <c r="B101" s="24">
        <v>0.670138888888893</v>
      </c>
      <c r="C101" s="28"/>
      <c r="D101" s="28"/>
      <c r="E101" s="28"/>
      <c r="F101" s="28"/>
      <c r="G101" s="28"/>
      <c r="H101" s="28"/>
      <c r="I101" s="28"/>
    </row>
    <row r="102" spans="1:9" ht="12.75">
      <c r="A102" s="28"/>
      <c r="B102" s="24">
        <v>0.673611111111115</v>
      </c>
      <c r="C102" s="28"/>
      <c r="D102" s="28"/>
      <c r="E102" s="28"/>
      <c r="F102" s="28"/>
      <c r="G102" s="28"/>
      <c r="H102" s="28"/>
      <c r="I102" s="28"/>
    </row>
    <row r="103" spans="1:9" ht="12.75">
      <c r="A103" s="28"/>
      <c r="B103" s="24">
        <v>0.677083333333337</v>
      </c>
      <c r="C103" s="28"/>
      <c r="D103" s="28"/>
      <c r="E103" s="28"/>
      <c r="F103" s="28"/>
      <c r="G103" s="28"/>
      <c r="H103" s="28"/>
      <c r="I103" s="28"/>
    </row>
    <row r="104" spans="1:9" ht="12.75">
      <c r="A104" s="28"/>
      <c r="B104" s="24">
        <v>0.68055555555556</v>
      </c>
      <c r="C104" s="28"/>
      <c r="D104" s="28"/>
      <c r="E104" s="28"/>
      <c r="F104" s="28"/>
      <c r="G104" s="28"/>
      <c r="H104" s="28"/>
      <c r="I104" s="28"/>
    </row>
    <row r="105" spans="1:9" ht="12.75">
      <c r="A105" s="28"/>
      <c r="B105" s="24">
        <v>0.684027777777782</v>
      </c>
      <c r="C105" s="28"/>
      <c r="D105" s="28"/>
      <c r="E105" s="28"/>
      <c r="F105" s="28"/>
      <c r="G105" s="28"/>
      <c r="H105" s="28"/>
      <c r="I105" s="28"/>
    </row>
    <row r="106" spans="1:9" ht="12.75">
      <c r="A106" s="28"/>
      <c r="B106" s="24">
        <v>0.687500000000004</v>
      </c>
      <c r="C106" s="28"/>
      <c r="D106" s="28"/>
      <c r="E106" s="28"/>
      <c r="F106" s="28"/>
      <c r="G106" s="28"/>
      <c r="H106" s="28"/>
      <c r="I106" s="28"/>
    </row>
    <row r="107" spans="1:9" ht="12.75">
      <c r="A107" s="28"/>
      <c r="B107" s="24">
        <v>0.690972222222226</v>
      </c>
      <c r="C107" s="28"/>
      <c r="D107" s="28"/>
      <c r="E107" s="28"/>
      <c r="F107" s="28"/>
      <c r="G107" s="28"/>
      <c r="H107" s="28"/>
      <c r="I107" s="28"/>
    </row>
    <row r="108" spans="1:9" ht="12.75">
      <c r="A108" s="28"/>
      <c r="B108" s="24">
        <v>0.694444444444449</v>
      </c>
      <c r="C108" s="28"/>
      <c r="D108" s="28"/>
      <c r="E108" s="28"/>
      <c r="F108" s="28"/>
      <c r="G108" s="28"/>
      <c r="H108" s="28"/>
      <c r="I108" s="28"/>
    </row>
    <row r="109" spans="1:9" ht="12.75">
      <c r="A109" s="28"/>
      <c r="B109" s="24">
        <v>0.697916666666671</v>
      </c>
      <c r="C109" s="28"/>
      <c r="D109" s="28"/>
      <c r="E109" s="28"/>
      <c r="F109" s="28"/>
      <c r="G109" s="28"/>
      <c r="H109" s="28"/>
      <c r="I109" s="28"/>
    </row>
    <row r="110" spans="1:9" ht="12.75">
      <c r="A110" s="28"/>
      <c r="B110" s="24">
        <v>0.701388888888893</v>
      </c>
      <c r="C110" s="28"/>
      <c r="D110" s="28"/>
      <c r="E110" s="28"/>
      <c r="F110" s="28"/>
      <c r="G110" s="28"/>
      <c r="H110" s="28"/>
      <c r="I110" s="28"/>
    </row>
    <row r="111" spans="1:9" ht="12.75">
      <c r="A111" s="28"/>
      <c r="B111" s="24">
        <v>0.704861111111115</v>
      </c>
      <c r="C111" s="28"/>
      <c r="D111" s="28"/>
      <c r="E111" s="28"/>
      <c r="F111" s="28"/>
      <c r="G111" s="28"/>
      <c r="H111" s="28"/>
      <c r="I111" s="28"/>
    </row>
    <row r="112" spans="1:9" ht="12.75">
      <c r="A112" s="28"/>
      <c r="B112" s="24">
        <v>0.708333333333338</v>
      </c>
      <c r="C112" s="28"/>
      <c r="D112" s="28"/>
      <c r="E112" s="28"/>
      <c r="F112" s="28"/>
      <c r="G112" s="28"/>
      <c r="H112" s="28"/>
      <c r="I112" s="28"/>
    </row>
    <row r="113" spans="1:9" ht="12.75">
      <c r="A113" s="28"/>
      <c r="B113" s="24">
        <v>0.71180555555556</v>
      </c>
      <c r="C113" s="28"/>
      <c r="D113" s="28"/>
      <c r="E113" s="28"/>
      <c r="F113" s="28"/>
      <c r="G113" s="28"/>
      <c r="H113" s="28"/>
      <c r="I113" s="28"/>
    </row>
    <row r="114" spans="1:9" ht="12.75">
      <c r="A114" s="28"/>
      <c r="B114" s="24">
        <v>0.715277777777782</v>
      </c>
      <c r="C114" s="28"/>
      <c r="D114" s="28"/>
      <c r="E114" s="28"/>
      <c r="F114" s="28"/>
      <c r="G114" s="28"/>
      <c r="H114" s="28"/>
      <c r="I114" s="28"/>
    </row>
    <row r="115" spans="1:9" ht="12.75">
      <c r="A115" s="28"/>
      <c r="B115" s="24">
        <v>0.718750000000004</v>
      </c>
      <c r="C115" s="28"/>
      <c r="D115" s="28"/>
      <c r="E115" s="28"/>
      <c r="F115" s="28"/>
      <c r="G115" s="28"/>
      <c r="H115" s="28"/>
      <c r="I115" s="28"/>
    </row>
    <row r="116" spans="1:9" ht="12.75">
      <c r="A116" s="28"/>
      <c r="B116" s="24">
        <v>0.722222222222227</v>
      </c>
      <c r="C116" s="28"/>
      <c r="D116" s="28"/>
      <c r="E116" s="28"/>
      <c r="F116" s="28"/>
      <c r="G116" s="28"/>
      <c r="H116" s="28"/>
      <c r="I116" s="28"/>
    </row>
    <row r="117" spans="1:9" ht="12.75">
      <c r="A117" s="28"/>
      <c r="B117" s="24">
        <v>0.725694444444449</v>
      </c>
      <c r="C117" s="28"/>
      <c r="D117" s="28"/>
      <c r="E117" s="28"/>
      <c r="F117" s="28"/>
      <c r="G117" s="28"/>
      <c r="H117" s="28"/>
      <c r="I117" s="28"/>
    </row>
    <row r="118" spans="1:9" ht="12.75">
      <c r="A118" s="28"/>
      <c r="B118" s="24">
        <v>0.729166666666671</v>
      </c>
      <c r="C118" s="28"/>
      <c r="D118" s="28"/>
      <c r="E118" s="28"/>
      <c r="F118" s="28"/>
      <c r="G118" s="28"/>
      <c r="H118" s="28"/>
      <c r="I118" s="28"/>
    </row>
    <row r="119" spans="1:9" ht="12.75">
      <c r="A119" s="28"/>
      <c r="B119" s="24">
        <v>0.732638888888894</v>
      </c>
      <c r="C119" s="28"/>
      <c r="D119" s="28"/>
      <c r="E119" s="28"/>
      <c r="F119" s="28"/>
      <c r="G119" s="28"/>
      <c r="H119" s="28"/>
      <c r="I119" s="28"/>
    </row>
    <row r="120" spans="1:9" ht="12.75">
      <c r="A120" s="28"/>
      <c r="B120" s="24">
        <v>0.736111111111116</v>
      </c>
      <c r="C120" s="28"/>
      <c r="D120" s="28"/>
      <c r="E120" s="28"/>
      <c r="F120" s="28"/>
      <c r="G120" s="28"/>
      <c r="H120" s="28"/>
      <c r="I120" s="28"/>
    </row>
    <row r="121" spans="1:9" ht="12.75">
      <c r="A121" s="28"/>
      <c r="B121" s="24">
        <v>0.739583333333338</v>
      </c>
      <c r="C121" s="28"/>
      <c r="D121" s="28"/>
      <c r="E121" s="28"/>
      <c r="F121" s="28"/>
      <c r="G121" s="28"/>
      <c r="H121" s="28"/>
      <c r="I121" s="28"/>
    </row>
    <row r="122" spans="1:9" ht="12.75">
      <c r="A122" s="28"/>
      <c r="B122" s="24">
        <v>0.74305555555556</v>
      </c>
      <c r="C122" s="28"/>
      <c r="D122" s="28"/>
      <c r="E122" s="28"/>
      <c r="F122" s="28"/>
      <c r="G122" s="28"/>
      <c r="H122" s="28"/>
      <c r="I122" s="28"/>
    </row>
    <row r="123" spans="1:9" ht="12.75">
      <c r="A123" s="28"/>
      <c r="B123" s="24">
        <v>0.746527777777783</v>
      </c>
      <c r="C123" s="28"/>
      <c r="D123" s="28"/>
      <c r="E123" s="28"/>
      <c r="F123" s="28"/>
      <c r="G123" s="28"/>
      <c r="H123" s="28"/>
      <c r="I123" s="28"/>
    </row>
    <row r="124" spans="1:9" ht="12.75">
      <c r="A124" s="28"/>
      <c r="B124" s="24">
        <v>0.750000000000005</v>
      </c>
      <c r="C124" s="28"/>
      <c r="D124" s="28"/>
      <c r="E124" s="28"/>
      <c r="F124" s="28"/>
      <c r="G124" s="28"/>
      <c r="H124" s="28"/>
      <c r="I124" s="28"/>
    </row>
    <row r="125" spans="1:9" ht="12.75">
      <c r="A125" s="28"/>
      <c r="B125" s="24">
        <v>0.753472222222227</v>
      </c>
      <c r="C125" s="28"/>
      <c r="D125" s="28"/>
      <c r="E125" s="28"/>
      <c r="F125" s="28"/>
      <c r="G125" s="28"/>
      <c r="H125" s="28"/>
      <c r="I125" s="28"/>
    </row>
    <row r="126" spans="1:9" ht="12.75">
      <c r="A126" s="28"/>
      <c r="B126" s="24">
        <v>0.756944444444449</v>
      </c>
      <c r="C126" s="28"/>
      <c r="D126" s="28"/>
      <c r="E126" s="28"/>
      <c r="F126" s="28"/>
      <c r="G126" s="28"/>
      <c r="H126" s="28"/>
      <c r="I126" s="28"/>
    </row>
    <row r="127" spans="1:9" ht="12.75">
      <c r="A127" s="28"/>
      <c r="B127" s="24">
        <v>0.760416666666672</v>
      </c>
      <c r="C127" s="28"/>
      <c r="D127" s="28"/>
      <c r="E127" s="28"/>
      <c r="F127" s="28"/>
      <c r="G127" s="28"/>
      <c r="H127" s="28"/>
      <c r="I127" s="28"/>
    </row>
    <row r="128" spans="1:9" ht="12.75">
      <c r="A128" s="28"/>
      <c r="B128" s="24">
        <v>0.763888888888894</v>
      </c>
      <c r="C128" s="28"/>
      <c r="D128" s="28"/>
      <c r="E128" s="28"/>
      <c r="F128" s="28"/>
      <c r="G128" s="28"/>
      <c r="H128" s="28"/>
      <c r="I128" s="28"/>
    </row>
    <row r="129" spans="1:9" ht="12.75">
      <c r="A129" s="28"/>
      <c r="B129" s="24">
        <v>0.767361111111116</v>
      </c>
      <c r="C129" s="28"/>
      <c r="D129" s="28"/>
      <c r="E129" s="28"/>
      <c r="F129" s="28"/>
      <c r="G129" s="28"/>
      <c r="H129" s="28"/>
      <c r="I129" s="28"/>
    </row>
    <row r="130" spans="1:9" ht="12.75">
      <c r="A130" s="28"/>
      <c r="B130" s="24">
        <v>0.770833333333338</v>
      </c>
      <c r="C130" s="28"/>
      <c r="D130" s="28"/>
      <c r="E130" s="28"/>
      <c r="F130" s="28"/>
      <c r="G130" s="28"/>
      <c r="H130" s="28"/>
      <c r="I130" s="28"/>
    </row>
    <row r="131" spans="1:9" ht="12.75">
      <c r="A131" s="28"/>
      <c r="B131" s="24">
        <v>0.774305555555561</v>
      </c>
      <c r="C131" s="28"/>
      <c r="D131" s="28"/>
      <c r="E131" s="28"/>
      <c r="F131" s="28"/>
      <c r="G131" s="28"/>
      <c r="H131" s="28"/>
      <c r="I131" s="28"/>
    </row>
    <row r="132" spans="1:9" ht="12.75">
      <c r="A132" s="28"/>
      <c r="B132" s="24">
        <v>0.777777777777783</v>
      </c>
      <c r="C132" s="28"/>
      <c r="D132" s="28"/>
      <c r="E132" s="28"/>
      <c r="F132" s="28"/>
      <c r="G132" s="28"/>
      <c r="H132" s="28"/>
      <c r="I132" s="28"/>
    </row>
    <row r="133" spans="1:9" ht="12.75">
      <c r="A133" s="28"/>
      <c r="B133" s="24">
        <v>0.781250000000005</v>
      </c>
      <c r="C133" s="28"/>
      <c r="D133" s="28"/>
      <c r="E133" s="28"/>
      <c r="F133" s="28"/>
      <c r="G133" s="28"/>
      <c r="H133" s="28"/>
      <c r="I133" s="28"/>
    </row>
    <row r="134" spans="1:9" ht="12.75">
      <c r="A134" s="28"/>
      <c r="B134" s="24">
        <v>0.784722222222228</v>
      </c>
      <c r="C134" s="28"/>
      <c r="D134" s="28"/>
      <c r="E134" s="28"/>
      <c r="F134" s="28"/>
      <c r="G134" s="28"/>
      <c r="H134" s="28"/>
      <c r="I134" s="28"/>
    </row>
    <row r="135" spans="1:9" ht="12.75">
      <c r="A135" s="28"/>
      <c r="B135" s="24">
        <v>0.78819444444445</v>
      </c>
      <c r="C135" s="28"/>
      <c r="D135" s="28"/>
      <c r="E135" s="28"/>
      <c r="F135" s="28"/>
      <c r="G135" s="28"/>
      <c r="H135" s="28"/>
      <c r="I135" s="28"/>
    </row>
    <row r="136" spans="1:9" ht="12.7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0">
      <selection activeCell="E26" sqref="E26"/>
    </sheetView>
  </sheetViews>
  <sheetFormatPr defaultColWidth="9.0039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98" t="s">
        <v>24</v>
      </c>
      <c r="C3" s="398"/>
      <c r="D3" s="398"/>
      <c r="E3" s="398"/>
      <c r="F3" s="398"/>
      <c r="G3" s="398"/>
      <c r="H3" s="398"/>
      <c r="I3" s="398"/>
      <c r="J3" s="398"/>
      <c r="K3" s="398"/>
      <c r="L3" s="398"/>
      <c r="M3" s="398"/>
      <c r="N3" s="398"/>
      <c r="O3" s="398"/>
      <c r="P3" s="398"/>
      <c r="Q3" s="398"/>
      <c r="R3" s="398"/>
      <c r="S3" s="80"/>
      <c r="T3" s="81"/>
      <c r="U3" s="81"/>
    </row>
    <row r="4" spans="20:21" s="77" customFormat="1" ht="6.75" customHeight="1" thickBot="1">
      <c r="T4" s="79"/>
      <c r="U4" s="79"/>
    </row>
    <row r="5" spans="2:27" s="77" customFormat="1" ht="20.25" customHeight="1" thickBot="1">
      <c r="B5" s="129" t="s">
        <v>28</v>
      </c>
      <c r="D5" s="129"/>
      <c r="E5" s="160" t="s">
        <v>255</v>
      </c>
      <c r="T5" s="79"/>
      <c r="U5" s="79"/>
      <c r="AA5" s="77" t="s">
        <v>155</v>
      </c>
    </row>
    <row r="6" spans="20:21" s="77" customFormat="1" ht="3.75" customHeight="1" thickBot="1">
      <c r="T6" s="79"/>
      <c r="U6" s="79"/>
    </row>
    <row r="7" spans="2:21" s="77" customFormat="1" ht="18.75" customHeight="1" thickBot="1">
      <c r="B7" s="417" t="s">
        <v>0</v>
      </c>
      <c r="C7" s="394"/>
      <c r="D7" s="392">
        <v>44542</v>
      </c>
      <c r="E7" s="393"/>
      <c r="F7" s="699" t="s">
        <v>1</v>
      </c>
      <c r="G7" s="700"/>
      <c r="H7" s="392">
        <v>44640</v>
      </c>
      <c r="I7" s="418"/>
      <c r="J7" s="393"/>
      <c r="K7" s="90"/>
      <c r="L7" s="417" t="s">
        <v>2</v>
      </c>
      <c r="M7" s="394"/>
      <c r="N7" s="395"/>
      <c r="O7" s="396"/>
      <c r="P7" s="396"/>
      <c r="Q7" s="396"/>
      <c r="R7" s="397"/>
      <c r="T7" s="79"/>
      <c r="U7" s="79"/>
    </row>
    <row r="8" spans="2:18" s="93" customFormat="1" ht="3.75" customHeight="1" thickBot="1">
      <c r="B8" s="94"/>
      <c r="C8" s="94"/>
      <c r="D8" s="96"/>
      <c r="E8" s="96"/>
      <c r="F8" s="94"/>
      <c r="G8" s="94"/>
      <c r="H8" s="95"/>
      <c r="I8" s="95"/>
      <c r="J8" s="95"/>
      <c r="K8" s="94"/>
      <c r="L8" s="94"/>
      <c r="M8" s="97"/>
      <c r="N8" s="97"/>
      <c r="O8" s="95"/>
      <c r="P8" s="95"/>
      <c r="Q8" s="95"/>
      <c r="R8" s="95"/>
    </row>
    <row r="9" spans="2:21" s="77" customFormat="1" ht="18.75" customHeight="1" thickBot="1">
      <c r="B9" s="417" t="s">
        <v>4</v>
      </c>
      <c r="C9" s="394"/>
      <c r="D9" s="419" t="s">
        <v>348</v>
      </c>
      <c r="E9" s="396"/>
      <c r="F9" s="396"/>
      <c r="G9" s="396"/>
      <c r="H9" s="396"/>
      <c r="I9" s="396"/>
      <c r="J9" s="397"/>
      <c r="K9" s="90"/>
      <c r="L9" s="417" t="s">
        <v>3</v>
      </c>
      <c r="M9" s="394"/>
      <c r="N9" s="395"/>
      <c r="O9" s="396"/>
      <c r="P9" s="396"/>
      <c r="Q9" s="396"/>
      <c r="R9" s="397"/>
      <c r="T9" s="79"/>
      <c r="U9" s="79"/>
    </row>
    <row r="10" spans="2:21" s="77" customFormat="1" ht="14.25">
      <c r="B10" s="90"/>
      <c r="C10" s="90"/>
      <c r="D10" s="90"/>
      <c r="E10" s="90"/>
      <c r="F10" s="90"/>
      <c r="G10" s="90"/>
      <c r="H10" s="90"/>
      <c r="I10" s="90"/>
      <c r="J10" s="90"/>
      <c r="K10" s="90"/>
      <c r="L10" s="90"/>
      <c r="M10" s="90"/>
      <c r="N10" s="90"/>
      <c r="O10" s="90"/>
      <c r="P10" s="90"/>
      <c r="Q10" s="90"/>
      <c r="R10" s="90"/>
      <c r="T10" s="79"/>
      <c r="U10" s="79"/>
    </row>
    <row r="11" spans="1:19" ht="12.75">
      <c r="A11" s="5"/>
      <c r="B11" s="56" t="s">
        <v>5</v>
      </c>
      <c r="C11" s="55"/>
      <c r="D11" s="55"/>
      <c r="E11" s="55"/>
      <c r="F11" s="55"/>
      <c r="G11" s="55"/>
      <c r="H11" s="55"/>
      <c r="I11" s="55"/>
      <c r="J11" s="55"/>
      <c r="K11" s="55"/>
      <c r="L11" s="55"/>
      <c r="M11" s="55"/>
      <c r="N11" s="55"/>
      <c r="O11" s="55"/>
      <c r="P11" s="55"/>
      <c r="Q11" s="55"/>
      <c r="R11" s="55"/>
      <c r="S11" s="5"/>
    </row>
    <row r="12" spans="1:26" s="77" customFormat="1" ht="16.5" customHeight="1">
      <c r="A12" s="79"/>
      <c r="B12" s="130" t="s">
        <v>6</v>
      </c>
      <c r="C12" s="130"/>
      <c r="D12" s="130" t="s">
        <v>15</v>
      </c>
      <c r="E12" s="131"/>
      <c r="F12" s="130"/>
      <c r="G12" s="130"/>
      <c r="H12" s="130"/>
      <c r="I12" s="130"/>
      <c r="J12" s="130"/>
      <c r="K12" s="130"/>
      <c r="L12" s="130"/>
      <c r="M12" s="130"/>
      <c r="N12" s="130"/>
      <c r="O12" s="130"/>
      <c r="P12" s="130"/>
      <c r="Q12" s="130"/>
      <c r="R12" s="130"/>
      <c r="S12" s="79"/>
      <c r="T12" s="79"/>
      <c r="U12" s="79"/>
      <c r="V12" s="132" t="s">
        <v>13</v>
      </c>
      <c r="W12" s="133" t="s">
        <v>25</v>
      </c>
      <c r="X12" s="134" t="s">
        <v>144</v>
      </c>
      <c r="Y12" s="134" t="s">
        <v>148</v>
      </c>
      <c r="Z12" s="134"/>
    </row>
    <row r="13" spans="2:26" s="79" customFormat="1" ht="3.75" customHeight="1" thickBot="1">
      <c r="B13" s="94"/>
      <c r="C13" s="94"/>
      <c r="D13" s="94"/>
      <c r="E13" s="135"/>
      <c r="F13" s="94"/>
      <c r="G13" s="94"/>
      <c r="H13" s="94"/>
      <c r="I13" s="94"/>
      <c r="J13" s="94"/>
      <c r="K13" s="94"/>
      <c r="L13" s="94"/>
      <c r="M13" s="94"/>
      <c r="N13" s="94"/>
      <c r="O13" s="94"/>
      <c r="P13" s="94"/>
      <c r="Q13" s="94"/>
      <c r="R13" s="94"/>
      <c r="V13" s="136"/>
      <c r="W13" s="137"/>
      <c r="X13" s="138"/>
      <c r="Y13" s="138"/>
      <c r="Z13" s="138"/>
    </row>
    <row r="14" spans="1:26" s="77" customFormat="1" ht="16.5" customHeight="1" thickBot="1">
      <c r="A14" s="79"/>
      <c r="B14" s="391" t="s">
        <v>157</v>
      </c>
      <c r="C14" s="394"/>
      <c r="D14" s="392"/>
      <c r="E14" s="393"/>
      <c r="F14" s="94"/>
      <c r="G14" s="94"/>
      <c r="H14" s="94"/>
      <c r="I14" s="94"/>
      <c r="J14" s="94"/>
      <c r="K14" s="94"/>
      <c r="L14" s="94"/>
      <c r="M14" s="94"/>
      <c r="N14" s="94"/>
      <c r="O14" s="94"/>
      <c r="P14" s="94"/>
      <c r="Q14" s="94"/>
      <c r="R14" s="94"/>
      <c r="S14" s="79"/>
      <c r="T14" s="79"/>
      <c r="U14" s="79"/>
      <c r="V14" s="139"/>
      <c r="W14" s="140"/>
      <c r="X14" s="141"/>
      <c r="Y14" s="141"/>
      <c r="Z14" s="141"/>
    </row>
    <row r="15" spans="2:26" s="79" customFormat="1" ht="3.75" customHeight="1" thickBot="1">
      <c r="B15" s="142"/>
      <c r="C15" s="142"/>
      <c r="D15" s="142"/>
      <c r="E15" s="143"/>
      <c r="F15" s="142"/>
      <c r="G15" s="142"/>
      <c r="H15" s="142"/>
      <c r="I15" s="142"/>
      <c r="J15" s="142"/>
      <c r="K15" s="142"/>
      <c r="L15" s="142"/>
      <c r="M15" s="142"/>
      <c r="N15" s="142"/>
      <c r="O15" s="142"/>
      <c r="P15" s="142"/>
      <c r="Q15" s="142"/>
      <c r="R15" s="142"/>
      <c r="V15" s="136"/>
      <c r="W15" s="137"/>
      <c r="X15" s="138"/>
      <c r="Y15" s="138"/>
      <c r="Z15" s="138"/>
    </row>
    <row r="16" spans="1:26" s="77" customFormat="1" ht="12.75">
      <c r="A16" s="79"/>
      <c r="B16" s="399"/>
      <c r="C16" s="400"/>
      <c r="D16" s="400"/>
      <c r="E16" s="400"/>
      <c r="F16" s="400"/>
      <c r="G16" s="400"/>
      <c r="H16" s="400"/>
      <c r="I16" s="400"/>
      <c r="J16" s="400"/>
      <c r="K16" s="400"/>
      <c r="L16" s="400"/>
      <c r="M16" s="400"/>
      <c r="N16" s="400"/>
      <c r="O16" s="400"/>
      <c r="P16" s="400"/>
      <c r="Q16" s="400"/>
      <c r="R16" s="401"/>
      <c r="S16" s="79"/>
      <c r="T16" s="79"/>
      <c r="U16" s="79"/>
      <c r="V16" s="144"/>
      <c r="W16" s="134"/>
      <c r="X16" s="145"/>
      <c r="Y16" s="145"/>
      <c r="Z16" s="145"/>
    </row>
    <row r="17" spans="1:26" s="77" customFormat="1" ht="12.75">
      <c r="A17" s="79"/>
      <c r="B17" s="402"/>
      <c r="C17" s="403"/>
      <c r="D17" s="403"/>
      <c r="E17" s="403"/>
      <c r="F17" s="403"/>
      <c r="G17" s="403"/>
      <c r="H17" s="403"/>
      <c r="I17" s="403"/>
      <c r="J17" s="403"/>
      <c r="K17" s="403"/>
      <c r="L17" s="403"/>
      <c r="M17" s="403"/>
      <c r="N17" s="403"/>
      <c r="O17" s="403"/>
      <c r="P17" s="403"/>
      <c r="Q17" s="403"/>
      <c r="R17" s="404"/>
      <c r="S17" s="79"/>
      <c r="T17" s="79"/>
      <c r="U17" s="79"/>
      <c r="V17" s="146" t="s">
        <v>255</v>
      </c>
      <c r="W17" s="146" t="s">
        <v>26</v>
      </c>
      <c r="X17" s="145">
        <v>4</v>
      </c>
      <c r="Y17" s="145" t="s">
        <v>147</v>
      </c>
      <c r="Z17" s="145" t="s">
        <v>149</v>
      </c>
    </row>
    <row r="18" spans="1:26" s="77" customFormat="1" ht="12.75">
      <c r="A18" s="79"/>
      <c r="B18" s="402"/>
      <c r="C18" s="403"/>
      <c r="D18" s="403"/>
      <c r="E18" s="403"/>
      <c r="F18" s="403"/>
      <c r="G18" s="403"/>
      <c r="H18" s="403"/>
      <c r="I18" s="403"/>
      <c r="J18" s="403"/>
      <c r="K18" s="403"/>
      <c r="L18" s="403"/>
      <c r="M18" s="403"/>
      <c r="N18" s="403"/>
      <c r="O18" s="403"/>
      <c r="P18" s="403"/>
      <c r="Q18" s="403"/>
      <c r="R18" s="404"/>
      <c r="S18" s="79"/>
      <c r="T18" s="79"/>
      <c r="U18" s="79"/>
      <c r="X18" s="145">
        <v>3</v>
      </c>
      <c r="Y18" s="145" t="s">
        <v>145</v>
      </c>
      <c r="Z18" s="145" t="s">
        <v>150</v>
      </c>
    </row>
    <row r="19" spans="1:26" s="77" customFormat="1" ht="12.75">
      <c r="A19" s="79"/>
      <c r="B19" s="402"/>
      <c r="C19" s="403"/>
      <c r="D19" s="403"/>
      <c r="E19" s="403"/>
      <c r="F19" s="403"/>
      <c r="G19" s="403"/>
      <c r="H19" s="403"/>
      <c r="I19" s="403"/>
      <c r="J19" s="403"/>
      <c r="K19" s="403"/>
      <c r="L19" s="403"/>
      <c r="M19" s="403"/>
      <c r="N19" s="403"/>
      <c r="O19" s="403"/>
      <c r="P19" s="403"/>
      <c r="Q19" s="403"/>
      <c r="R19" s="404"/>
      <c r="S19" s="79"/>
      <c r="T19" s="79"/>
      <c r="U19" s="79"/>
      <c r="V19" s="147"/>
      <c r="X19" s="145"/>
      <c r="Y19" s="145"/>
      <c r="Z19" s="145"/>
    </row>
    <row r="20" spans="1:26" s="77" customFormat="1" ht="12.75">
      <c r="A20" s="79"/>
      <c r="B20" s="402"/>
      <c r="C20" s="403"/>
      <c r="D20" s="403"/>
      <c r="E20" s="403"/>
      <c r="F20" s="403"/>
      <c r="G20" s="403"/>
      <c r="H20" s="403"/>
      <c r="I20" s="403"/>
      <c r="J20" s="403"/>
      <c r="K20" s="403"/>
      <c r="L20" s="403"/>
      <c r="M20" s="403"/>
      <c r="N20" s="403"/>
      <c r="O20" s="403"/>
      <c r="P20" s="403"/>
      <c r="Q20" s="403"/>
      <c r="R20" s="404"/>
      <c r="S20" s="79"/>
      <c r="T20" s="79"/>
      <c r="U20" s="79"/>
      <c r="X20" s="145">
        <v>2</v>
      </c>
      <c r="Y20" s="145" t="s">
        <v>146</v>
      </c>
      <c r="Z20" s="145" t="s">
        <v>151</v>
      </c>
    </row>
    <row r="21" spans="1:26" s="77" customFormat="1" ht="13.5" thickBot="1">
      <c r="A21" s="79"/>
      <c r="B21" s="405"/>
      <c r="C21" s="406"/>
      <c r="D21" s="406"/>
      <c r="E21" s="406"/>
      <c r="F21" s="406"/>
      <c r="G21" s="406"/>
      <c r="H21" s="406"/>
      <c r="I21" s="406"/>
      <c r="J21" s="406"/>
      <c r="K21" s="406"/>
      <c r="L21" s="406"/>
      <c r="M21" s="406"/>
      <c r="N21" s="406"/>
      <c r="O21" s="406"/>
      <c r="P21" s="406"/>
      <c r="Q21" s="406"/>
      <c r="R21" s="407"/>
      <c r="S21" s="79"/>
      <c r="T21" s="79"/>
      <c r="U21" s="79"/>
      <c r="X21" s="148">
        <v>1</v>
      </c>
      <c r="Y21" s="148" t="s">
        <v>145</v>
      </c>
      <c r="Z21" s="148" t="s">
        <v>152</v>
      </c>
    </row>
    <row r="22" spans="1:21" s="77" customFormat="1" ht="12.75">
      <c r="A22" s="79"/>
      <c r="B22" s="149"/>
      <c r="C22" s="149"/>
      <c r="D22" s="149"/>
      <c r="E22" s="149"/>
      <c r="F22" s="149"/>
      <c r="G22" s="149"/>
      <c r="H22" s="149"/>
      <c r="I22" s="149"/>
      <c r="J22" s="149"/>
      <c r="K22" s="149"/>
      <c r="L22" s="149"/>
      <c r="M22" s="149"/>
      <c r="N22" s="149"/>
      <c r="O22" s="149"/>
      <c r="P22" s="149"/>
      <c r="Q22" s="149"/>
      <c r="R22" s="149"/>
      <c r="S22" s="79"/>
      <c r="T22" s="79"/>
      <c r="U22" s="79"/>
    </row>
    <row r="23" spans="1:21" s="77" customFormat="1" ht="18.75" customHeight="1">
      <c r="A23" s="79"/>
      <c r="B23" s="131" t="s">
        <v>7</v>
      </c>
      <c r="C23" s="131"/>
      <c r="D23" s="130" t="s">
        <v>16</v>
      </c>
      <c r="E23" s="130"/>
      <c r="F23" s="130"/>
      <c r="G23" s="130"/>
      <c r="H23" s="130"/>
      <c r="I23" s="130"/>
      <c r="J23" s="130"/>
      <c r="K23" s="130"/>
      <c r="L23" s="130"/>
      <c r="M23" s="130"/>
      <c r="N23" s="130"/>
      <c r="O23" s="130"/>
      <c r="P23" s="130"/>
      <c r="Q23" s="130"/>
      <c r="R23" s="130"/>
      <c r="S23" s="79"/>
      <c r="T23" s="79"/>
      <c r="U23" s="79"/>
    </row>
    <row r="24" spans="1:21" s="77" customFormat="1" ht="3.75" customHeight="1" thickBot="1">
      <c r="A24" s="79"/>
      <c r="B24" s="135"/>
      <c r="C24" s="135"/>
      <c r="D24" s="94"/>
      <c r="E24" s="94"/>
      <c r="F24" s="94"/>
      <c r="G24" s="94"/>
      <c r="H24" s="94"/>
      <c r="I24" s="94"/>
      <c r="J24" s="94"/>
      <c r="K24" s="94"/>
      <c r="L24" s="94"/>
      <c r="M24" s="94"/>
      <c r="N24" s="94"/>
      <c r="O24" s="94"/>
      <c r="P24" s="94"/>
      <c r="Q24" s="94"/>
      <c r="R24" s="94"/>
      <c r="S24" s="79"/>
      <c r="T24" s="79"/>
      <c r="U24" s="79"/>
    </row>
    <row r="25" spans="1:21" s="77" customFormat="1" ht="18.75" customHeight="1" thickBot="1">
      <c r="A25" s="79"/>
      <c r="B25" s="391" t="s">
        <v>8</v>
      </c>
      <c r="C25" s="394"/>
      <c r="D25" s="395"/>
      <c r="E25" s="397"/>
      <c r="F25" s="94"/>
      <c r="G25" s="391" t="s">
        <v>9</v>
      </c>
      <c r="H25" s="394"/>
      <c r="I25" s="395"/>
      <c r="J25" s="396"/>
      <c r="K25" s="396"/>
      <c r="L25" s="396"/>
      <c r="M25" s="396"/>
      <c r="N25" s="396"/>
      <c r="O25" s="396"/>
      <c r="P25" s="396"/>
      <c r="Q25" s="396"/>
      <c r="R25" s="397"/>
      <c r="S25" s="79"/>
      <c r="T25" s="79"/>
      <c r="U25" s="79"/>
    </row>
    <row r="26" spans="1:21" s="77" customFormat="1" ht="3.75" customHeight="1" thickBot="1">
      <c r="A26" s="79"/>
      <c r="B26" s="94"/>
      <c r="C26" s="94"/>
      <c r="D26" s="94"/>
      <c r="E26" s="94"/>
      <c r="F26" s="94"/>
      <c r="G26" s="94"/>
      <c r="H26" s="94"/>
      <c r="I26" s="94"/>
      <c r="J26" s="94"/>
      <c r="K26" s="94"/>
      <c r="L26" s="94"/>
      <c r="M26" s="94"/>
      <c r="N26" s="94"/>
      <c r="O26" s="94"/>
      <c r="P26" s="94"/>
      <c r="Q26" s="94"/>
      <c r="R26" s="94"/>
      <c r="S26" s="79"/>
      <c r="T26" s="79"/>
      <c r="U26" s="79"/>
    </row>
    <row r="27" spans="1:21" s="77" customFormat="1" ht="16.5" customHeight="1" thickBot="1">
      <c r="A27" s="79"/>
      <c r="B27" s="391" t="s">
        <v>157</v>
      </c>
      <c r="C27" s="394"/>
      <c r="D27" s="392"/>
      <c r="E27" s="393"/>
      <c r="F27" s="94"/>
      <c r="G27" s="391" t="s">
        <v>158</v>
      </c>
      <c r="H27" s="394"/>
      <c r="I27" s="395"/>
      <c r="J27" s="396"/>
      <c r="K27" s="396"/>
      <c r="L27" s="396"/>
      <c r="M27" s="396"/>
      <c r="N27" s="396"/>
      <c r="O27" s="396"/>
      <c r="P27" s="396"/>
      <c r="Q27" s="396"/>
      <c r="R27" s="397"/>
      <c r="S27" s="79"/>
      <c r="T27" s="79"/>
      <c r="U27" s="79"/>
    </row>
    <row r="28" spans="2:27" s="79" customFormat="1" ht="3.75" customHeight="1" thickBot="1">
      <c r="B28" s="142"/>
      <c r="C28" s="142"/>
      <c r="D28" s="142"/>
      <c r="E28" s="143"/>
      <c r="F28" s="142"/>
      <c r="G28" s="142"/>
      <c r="H28" s="142"/>
      <c r="I28" s="142"/>
      <c r="J28" s="142"/>
      <c r="K28" s="142"/>
      <c r="L28" s="142"/>
      <c r="M28" s="142"/>
      <c r="N28" s="142"/>
      <c r="O28" s="142"/>
      <c r="P28" s="142"/>
      <c r="Q28" s="142"/>
      <c r="R28" s="142"/>
      <c r="V28" s="77"/>
      <c r="W28" s="77"/>
      <c r="X28" s="77"/>
      <c r="Y28" s="77"/>
      <c r="Z28" s="77"/>
      <c r="AA28" s="77"/>
    </row>
    <row r="29" spans="1:21" s="77" customFormat="1" ht="13.5" customHeight="1">
      <c r="A29" s="79"/>
      <c r="B29" s="408"/>
      <c r="C29" s="409"/>
      <c r="D29" s="409"/>
      <c r="E29" s="409"/>
      <c r="F29" s="409"/>
      <c r="G29" s="409"/>
      <c r="H29" s="409"/>
      <c r="I29" s="409"/>
      <c r="J29" s="409"/>
      <c r="K29" s="409"/>
      <c r="L29" s="409"/>
      <c r="M29" s="409"/>
      <c r="N29" s="409"/>
      <c r="O29" s="409"/>
      <c r="P29" s="409"/>
      <c r="Q29" s="409"/>
      <c r="R29" s="410"/>
      <c r="S29" s="79"/>
      <c r="T29" s="79"/>
      <c r="U29" s="79"/>
    </row>
    <row r="30" spans="1:21" s="77" customFormat="1" ht="13.5" customHeight="1">
      <c r="A30" s="79"/>
      <c r="B30" s="411"/>
      <c r="C30" s="412"/>
      <c r="D30" s="412"/>
      <c r="E30" s="412"/>
      <c r="F30" s="412"/>
      <c r="G30" s="412"/>
      <c r="H30" s="412"/>
      <c r="I30" s="412"/>
      <c r="J30" s="412"/>
      <c r="K30" s="412"/>
      <c r="L30" s="412"/>
      <c r="M30" s="412"/>
      <c r="N30" s="412"/>
      <c r="O30" s="412"/>
      <c r="P30" s="412"/>
      <c r="Q30" s="412"/>
      <c r="R30" s="413"/>
      <c r="S30" s="79"/>
      <c r="T30" s="79"/>
      <c r="U30" s="79"/>
    </row>
    <row r="31" spans="1:21" s="77" customFormat="1" ht="13.5" customHeight="1">
      <c r="A31" s="79"/>
      <c r="B31" s="411"/>
      <c r="C31" s="412"/>
      <c r="D31" s="412"/>
      <c r="E31" s="412"/>
      <c r="F31" s="412"/>
      <c r="G31" s="412"/>
      <c r="H31" s="412"/>
      <c r="I31" s="412"/>
      <c r="J31" s="412"/>
      <c r="K31" s="412"/>
      <c r="L31" s="412"/>
      <c r="M31" s="412"/>
      <c r="N31" s="412"/>
      <c r="O31" s="412"/>
      <c r="P31" s="412"/>
      <c r="Q31" s="412"/>
      <c r="R31" s="413"/>
      <c r="S31" s="79"/>
      <c r="T31" s="79"/>
      <c r="U31" s="79"/>
    </row>
    <row r="32" spans="1:21" s="77" customFormat="1" ht="13.5" customHeight="1">
      <c r="A32" s="79"/>
      <c r="B32" s="411"/>
      <c r="C32" s="412"/>
      <c r="D32" s="412"/>
      <c r="E32" s="412"/>
      <c r="F32" s="412"/>
      <c r="G32" s="412"/>
      <c r="H32" s="412"/>
      <c r="I32" s="412"/>
      <c r="J32" s="412"/>
      <c r="K32" s="412"/>
      <c r="L32" s="412"/>
      <c r="M32" s="412"/>
      <c r="N32" s="412"/>
      <c r="O32" s="412"/>
      <c r="P32" s="412"/>
      <c r="Q32" s="412"/>
      <c r="R32" s="413"/>
      <c r="S32" s="79"/>
      <c r="T32" s="79"/>
      <c r="U32" s="79"/>
    </row>
    <row r="33" spans="1:21" s="77" customFormat="1" ht="13.5" customHeight="1">
      <c r="A33" s="79"/>
      <c r="B33" s="411"/>
      <c r="C33" s="412"/>
      <c r="D33" s="412"/>
      <c r="E33" s="412"/>
      <c r="F33" s="412"/>
      <c r="G33" s="412"/>
      <c r="H33" s="412"/>
      <c r="I33" s="412"/>
      <c r="J33" s="412"/>
      <c r="K33" s="412"/>
      <c r="L33" s="412"/>
      <c r="M33" s="412"/>
      <c r="N33" s="412"/>
      <c r="O33" s="412"/>
      <c r="P33" s="412"/>
      <c r="Q33" s="412"/>
      <c r="R33" s="413"/>
      <c r="S33" s="79"/>
      <c r="T33" s="79"/>
      <c r="U33" s="79"/>
    </row>
    <row r="34" spans="1:21" s="77" customFormat="1" ht="13.5" customHeight="1" thickBot="1">
      <c r="A34" s="79"/>
      <c r="B34" s="414"/>
      <c r="C34" s="415"/>
      <c r="D34" s="415"/>
      <c r="E34" s="415"/>
      <c r="F34" s="415"/>
      <c r="G34" s="415"/>
      <c r="H34" s="415"/>
      <c r="I34" s="415"/>
      <c r="J34" s="415"/>
      <c r="K34" s="415"/>
      <c r="L34" s="415"/>
      <c r="M34" s="415"/>
      <c r="N34" s="415"/>
      <c r="O34" s="415"/>
      <c r="P34" s="415"/>
      <c r="Q34" s="415"/>
      <c r="R34" s="416"/>
      <c r="S34" s="79"/>
      <c r="T34" s="79"/>
      <c r="U34" s="79"/>
    </row>
    <row r="35" spans="1:21" s="77" customFormat="1" ht="12" customHeight="1">
      <c r="A35" s="79"/>
      <c r="B35" s="149"/>
      <c r="C35" s="149"/>
      <c r="D35" s="149"/>
      <c r="E35" s="149"/>
      <c r="F35" s="149"/>
      <c r="G35" s="149"/>
      <c r="H35" s="149"/>
      <c r="I35" s="149"/>
      <c r="J35" s="149"/>
      <c r="K35" s="149"/>
      <c r="L35" s="149"/>
      <c r="M35" s="149"/>
      <c r="N35" s="149"/>
      <c r="O35" s="149"/>
      <c r="P35" s="149"/>
      <c r="Q35" s="149"/>
      <c r="R35" s="149"/>
      <c r="S35" s="79"/>
      <c r="T35" s="79"/>
      <c r="U35" s="79"/>
    </row>
    <row r="36" spans="2:27" ht="12.75">
      <c r="B36" s="57" t="s">
        <v>246</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91" t="s">
        <v>6</v>
      </c>
      <c r="C37" s="391"/>
      <c r="D37" s="131" t="s">
        <v>17</v>
      </c>
      <c r="E37" s="131"/>
      <c r="F37" s="130"/>
      <c r="G37" s="130"/>
      <c r="H37" s="130"/>
      <c r="I37" s="130"/>
      <c r="J37" s="130"/>
      <c r="K37" s="130"/>
      <c r="L37" s="130"/>
      <c r="M37" s="130"/>
      <c r="N37" s="130"/>
      <c r="O37" s="130"/>
      <c r="P37" s="130"/>
      <c r="Q37" s="130"/>
      <c r="R37" s="130"/>
      <c r="T37" s="79"/>
      <c r="U37" s="79"/>
    </row>
    <row r="38" spans="2:27" s="79" customFormat="1" ht="3.75" customHeight="1" thickBot="1">
      <c r="B38" s="94"/>
      <c r="C38" s="94"/>
      <c r="D38" s="94"/>
      <c r="E38" s="135"/>
      <c r="F38" s="94"/>
      <c r="G38" s="94"/>
      <c r="H38" s="94"/>
      <c r="I38" s="94"/>
      <c r="J38" s="94"/>
      <c r="K38" s="94"/>
      <c r="L38" s="94"/>
      <c r="M38" s="94"/>
      <c r="N38" s="94"/>
      <c r="O38" s="94"/>
      <c r="P38" s="94"/>
      <c r="Q38" s="94"/>
      <c r="R38" s="94"/>
      <c r="V38" s="77"/>
      <c r="W38" s="77"/>
      <c r="X38" s="77"/>
      <c r="Y38" s="77"/>
      <c r="Z38" s="77"/>
      <c r="AA38" s="77"/>
    </row>
    <row r="39" spans="1:21" s="77" customFormat="1" ht="16.5" customHeight="1" thickBot="1">
      <c r="A39" s="79"/>
      <c r="B39" s="391" t="s">
        <v>157</v>
      </c>
      <c r="C39" s="394"/>
      <c r="D39" s="392"/>
      <c r="E39" s="393"/>
      <c r="F39" s="94"/>
      <c r="G39" s="94"/>
      <c r="H39" s="94"/>
      <c r="I39" s="94"/>
      <c r="J39" s="94"/>
      <c r="K39" s="94"/>
      <c r="L39" s="94"/>
      <c r="M39" s="94"/>
      <c r="N39" s="94"/>
      <c r="O39" s="94"/>
      <c r="P39" s="94"/>
      <c r="Q39" s="94"/>
      <c r="R39" s="94"/>
      <c r="S39" s="79"/>
      <c r="T39" s="79"/>
      <c r="U39" s="79"/>
    </row>
    <row r="40" spans="2:27" s="79" customFormat="1" ht="3.75" customHeight="1" thickBot="1">
      <c r="B40" s="142"/>
      <c r="C40" s="142"/>
      <c r="D40" s="142"/>
      <c r="E40" s="143"/>
      <c r="F40" s="142"/>
      <c r="G40" s="142"/>
      <c r="H40" s="142"/>
      <c r="I40" s="142"/>
      <c r="J40" s="142"/>
      <c r="K40" s="142"/>
      <c r="L40" s="142"/>
      <c r="M40" s="142"/>
      <c r="N40" s="142"/>
      <c r="O40" s="142"/>
      <c r="P40" s="142"/>
      <c r="Q40" s="142"/>
      <c r="R40" s="142"/>
      <c r="V40" s="77"/>
      <c r="W40" s="77"/>
      <c r="X40" s="77"/>
      <c r="Y40" s="77"/>
      <c r="Z40" s="77"/>
      <c r="AA40" s="77"/>
    </row>
    <row r="41" spans="2:21" s="77" customFormat="1" ht="13.5" customHeight="1">
      <c r="B41" s="408"/>
      <c r="C41" s="409"/>
      <c r="D41" s="409"/>
      <c r="E41" s="409"/>
      <c r="F41" s="409"/>
      <c r="G41" s="409"/>
      <c r="H41" s="409"/>
      <c r="I41" s="409"/>
      <c r="J41" s="409"/>
      <c r="K41" s="409"/>
      <c r="L41" s="409"/>
      <c r="M41" s="409"/>
      <c r="N41" s="409"/>
      <c r="O41" s="409"/>
      <c r="P41" s="409"/>
      <c r="Q41" s="409"/>
      <c r="R41" s="410"/>
      <c r="T41" s="79"/>
      <c r="U41" s="79"/>
    </row>
    <row r="42" spans="2:21" s="77" customFormat="1" ht="13.5" customHeight="1">
      <c r="B42" s="411"/>
      <c r="C42" s="412"/>
      <c r="D42" s="412"/>
      <c r="E42" s="412"/>
      <c r="F42" s="412"/>
      <c r="G42" s="412"/>
      <c r="H42" s="412"/>
      <c r="I42" s="412"/>
      <c r="J42" s="412"/>
      <c r="K42" s="412"/>
      <c r="L42" s="412"/>
      <c r="M42" s="412"/>
      <c r="N42" s="412"/>
      <c r="O42" s="412"/>
      <c r="P42" s="412"/>
      <c r="Q42" s="412"/>
      <c r="R42" s="413"/>
      <c r="T42" s="79"/>
      <c r="U42" s="79"/>
    </row>
    <row r="43" spans="2:21" s="77" customFormat="1" ht="13.5" customHeight="1">
      <c r="B43" s="411"/>
      <c r="C43" s="412"/>
      <c r="D43" s="412"/>
      <c r="E43" s="412"/>
      <c r="F43" s="412"/>
      <c r="G43" s="412"/>
      <c r="H43" s="412"/>
      <c r="I43" s="412"/>
      <c r="J43" s="412"/>
      <c r="K43" s="412"/>
      <c r="L43" s="412"/>
      <c r="M43" s="412"/>
      <c r="N43" s="412"/>
      <c r="O43" s="412"/>
      <c r="P43" s="412"/>
      <c r="Q43" s="412"/>
      <c r="R43" s="413"/>
      <c r="T43" s="79"/>
      <c r="U43" s="79"/>
    </row>
    <row r="44" spans="2:21" s="77" customFormat="1" ht="13.5" customHeight="1">
      <c r="B44" s="411"/>
      <c r="C44" s="412"/>
      <c r="D44" s="412"/>
      <c r="E44" s="412"/>
      <c r="F44" s="412"/>
      <c r="G44" s="412"/>
      <c r="H44" s="412"/>
      <c r="I44" s="412"/>
      <c r="J44" s="412"/>
      <c r="K44" s="412"/>
      <c r="L44" s="412"/>
      <c r="M44" s="412"/>
      <c r="N44" s="412"/>
      <c r="O44" s="412"/>
      <c r="P44" s="412"/>
      <c r="Q44" s="412"/>
      <c r="R44" s="413"/>
      <c r="T44" s="79"/>
      <c r="U44" s="79"/>
    </row>
    <row r="45" spans="2:21" s="77" customFormat="1" ht="13.5" customHeight="1">
      <c r="B45" s="411"/>
      <c r="C45" s="412"/>
      <c r="D45" s="412"/>
      <c r="E45" s="412"/>
      <c r="F45" s="412"/>
      <c r="G45" s="412"/>
      <c r="H45" s="412"/>
      <c r="I45" s="412"/>
      <c r="J45" s="412"/>
      <c r="K45" s="412"/>
      <c r="L45" s="412"/>
      <c r="M45" s="412"/>
      <c r="N45" s="412"/>
      <c r="O45" s="412"/>
      <c r="P45" s="412"/>
      <c r="Q45" s="412"/>
      <c r="R45" s="413"/>
      <c r="T45" s="79"/>
      <c r="U45" s="79"/>
    </row>
    <row r="46" spans="2:21" s="77" customFormat="1" ht="13.5" customHeight="1" thickBot="1">
      <c r="B46" s="414"/>
      <c r="C46" s="415"/>
      <c r="D46" s="415"/>
      <c r="E46" s="415"/>
      <c r="F46" s="415"/>
      <c r="G46" s="415"/>
      <c r="H46" s="415"/>
      <c r="I46" s="415"/>
      <c r="J46" s="415"/>
      <c r="K46" s="415"/>
      <c r="L46" s="415"/>
      <c r="M46" s="415"/>
      <c r="N46" s="415"/>
      <c r="O46" s="415"/>
      <c r="P46" s="415"/>
      <c r="Q46" s="415"/>
      <c r="R46" s="416"/>
      <c r="T46" s="79"/>
      <c r="U46" s="79"/>
    </row>
    <row r="47" spans="2:21" s="77" customFormat="1" ht="12.75">
      <c r="B47" s="90"/>
      <c r="C47" s="90"/>
      <c r="D47" s="90"/>
      <c r="E47" s="90"/>
      <c r="F47" s="90"/>
      <c r="G47" s="90"/>
      <c r="H47" s="90"/>
      <c r="I47" s="90"/>
      <c r="J47" s="90"/>
      <c r="K47" s="90"/>
      <c r="L47" s="90"/>
      <c r="M47" s="90"/>
      <c r="N47" s="90"/>
      <c r="O47" s="90"/>
      <c r="P47" s="90"/>
      <c r="Q47" s="90"/>
      <c r="R47" s="90"/>
      <c r="T47" s="79"/>
      <c r="U47" s="79"/>
    </row>
    <row r="48" spans="2:21" s="77" customFormat="1" ht="18.75" customHeight="1">
      <c r="B48" s="131" t="s">
        <v>7</v>
      </c>
      <c r="C48" s="131"/>
      <c r="D48" s="130"/>
      <c r="E48" s="130" t="s">
        <v>10</v>
      </c>
      <c r="F48" s="130"/>
      <c r="G48" s="130"/>
      <c r="H48" s="130"/>
      <c r="I48" s="130"/>
      <c r="J48" s="130"/>
      <c r="K48" s="130"/>
      <c r="L48" s="130"/>
      <c r="M48" s="130"/>
      <c r="N48" s="130"/>
      <c r="O48" s="130"/>
      <c r="P48" s="130"/>
      <c r="Q48" s="130"/>
      <c r="R48" s="130"/>
      <c r="T48" s="79"/>
      <c r="U48" s="79"/>
    </row>
    <row r="49" spans="2:21" s="77" customFormat="1" ht="3.75" customHeight="1" thickBot="1">
      <c r="B49" s="150"/>
      <c r="C49" s="150"/>
      <c r="D49" s="150"/>
      <c r="E49" s="150"/>
      <c r="F49" s="150"/>
      <c r="G49" s="150"/>
      <c r="H49" s="150"/>
      <c r="I49" s="150"/>
      <c r="J49" s="150"/>
      <c r="K49" s="150"/>
      <c r="L49" s="150"/>
      <c r="M49" s="150"/>
      <c r="N49" s="150"/>
      <c r="O49" s="150"/>
      <c r="P49" s="150"/>
      <c r="Q49" s="150"/>
      <c r="R49" s="150"/>
      <c r="T49" s="79"/>
      <c r="U49" s="79"/>
    </row>
    <row r="50" spans="2:21" s="77" customFormat="1" ht="18.75" customHeight="1" thickBot="1">
      <c r="B50" s="391" t="s">
        <v>8</v>
      </c>
      <c r="C50" s="391"/>
      <c r="D50" s="395"/>
      <c r="E50" s="397"/>
      <c r="F50" s="150"/>
      <c r="G50" s="391" t="s">
        <v>9</v>
      </c>
      <c r="H50" s="394"/>
      <c r="I50" s="395"/>
      <c r="J50" s="396"/>
      <c r="K50" s="396"/>
      <c r="L50" s="396"/>
      <c r="M50" s="396"/>
      <c r="N50" s="396"/>
      <c r="O50" s="396"/>
      <c r="P50" s="396"/>
      <c r="Q50" s="396"/>
      <c r="R50" s="397"/>
      <c r="T50" s="79"/>
      <c r="U50" s="79"/>
    </row>
    <row r="51" spans="2:21" s="77" customFormat="1" ht="3.75" customHeight="1" thickBot="1">
      <c r="B51" s="150"/>
      <c r="C51" s="150"/>
      <c r="D51" s="150"/>
      <c r="E51" s="150"/>
      <c r="F51" s="150"/>
      <c r="G51" s="150"/>
      <c r="H51" s="150"/>
      <c r="I51" s="150"/>
      <c r="J51" s="150"/>
      <c r="K51" s="150"/>
      <c r="L51" s="150"/>
      <c r="M51" s="150"/>
      <c r="N51" s="150"/>
      <c r="O51" s="150"/>
      <c r="P51" s="150"/>
      <c r="Q51" s="150"/>
      <c r="R51" s="150"/>
      <c r="T51" s="79"/>
      <c r="U51" s="79"/>
    </row>
    <row r="52" spans="1:21" s="77" customFormat="1" ht="16.5" customHeight="1" thickBot="1">
      <c r="A52" s="79"/>
      <c r="B52" s="391" t="s">
        <v>157</v>
      </c>
      <c r="C52" s="391"/>
      <c r="D52" s="392"/>
      <c r="E52" s="393"/>
      <c r="F52" s="94"/>
      <c r="G52" s="391" t="s">
        <v>158</v>
      </c>
      <c r="H52" s="394"/>
      <c r="I52" s="395"/>
      <c r="J52" s="396"/>
      <c r="K52" s="396"/>
      <c r="L52" s="396"/>
      <c r="M52" s="396"/>
      <c r="N52" s="396"/>
      <c r="O52" s="396"/>
      <c r="P52" s="396"/>
      <c r="Q52" s="396"/>
      <c r="R52" s="397"/>
      <c r="S52" s="79"/>
      <c r="T52" s="79"/>
      <c r="U52" s="79"/>
    </row>
    <row r="53" spans="2:27" s="79" customFormat="1" ht="3.75" customHeight="1" thickBot="1">
      <c r="B53" s="94"/>
      <c r="C53" s="94"/>
      <c r="D53" s="94"/>
      <c r="E53" s="135"/>
      <c r="F53" s="94"/>
      <c r="G53" s="94"/>
      <c r="H53" s="94"/>
      <c r="I53" s="94"/>
      <c r="J53" s="94"/>
      <c r="K53" s="94"/>
      <c r="L53" s="94"/>
      <c r="M53" s="94"/>
      <c r="N53" s="94"/>
      <c r="O53" s="94"/>
      <c r="P53" s="94"/>
      <c r="Q53" s="94"/>
      <c r="R53" s="94"/>
      <c r="V53" s="77"/>
      <c r="W53" s="77"/>
      <c r="X53" s="77"/>
      <c r="Y53" s="77"/>
      <c r="Z53" s="77"/>
      <c r="AA53" s="77"/>
    </row>
    <row r="54" spans="2:21" s="77" customFormat="1" ht="13.5" customHeight="1">
      <c r="B54" s="408"/>
      <c r="C54" s="409"/>
      <c r="D54" s="409"/>
      <c r="E54" s="409"/>
      <c r="F54" s="409"/>
      <c r="G54" s="409"/>
      <c r="H54" s="409"/>
      <c r="I54" s="409"/>
      <c r="J54" s="409"/>
      <c r="K54" s="409"/>
      <c r="L54" s="409"/>
      <c r="M54" s="409"/>
      <c r="N54" s="409"/>
      <c r="O54" s="409"/>
      <c r="P54" s="409"/>
      <c r="Q54" s="409"/>
      <c r="R54" s="410"/>
      <c r="T54" s="79"/>
      <c r="U54" s="79"/>
    </row>
    <row r="55" spans="2:21" s="77" customFormat="1" ht="13.5" customHeight="1">
      <c r="B55" s="411"/>
      <c r="C55" s="412"/>
      <c r="D55" s="412"/>
      <c r="E55" s="412"/>
      <c r="F55" s="412"/>
      <c r="G55" s="412"/>
      <c r="H55" s="412"/>
      <c r="I55" s="412"/>
      <c r="J55" s="412"/>
      <c r="K55" s="412"/>
      <c r="L55" s="412"/>
      <c r="M55" s="412"/>
      <c r="N55" s="412"/>
      <c r="O55" s="412"/>
      <c r="P55" s="412"/>
      <c r="Q55" s="412"/>
      <c r="R55" s="413"/>
      <c r="T55" s="79"/>
      <c r="U55" s="79"/>
    </row>
    <row r="56" spans="2:21" s="77" customFormat="1" ht="13.5" customHeight="1">
      <c r="B56" s="411"/>
      <c r="C56" s="412"/>
      <c r="D56" s="412"/>
      <c r="E56" s="412"/>
      <c r="F56" s="412"/>
      <c r="G56" s="412"/>
      <c r="H56" s="412"/>
      <c r="I56" s="412"/>
      <c r="J56" s="412"/>
      <c r="K56" s="412"/>
      <c r="L56" s="412"/>
      <c r="M56" s="412"/>
      <c r="N56" s="412"/>
      <c r="O56" s="412"/>
      <c r="P56" s="412"/>
      <c r="Q56" s="412"/>
      <c r="R56" s="413"/>
      <c r="T56" s="79"/>
      <c r="U56" s="79"/>
    </row>
    <row r="57" spans="2:21" s="77" customFormat="1" ht="13.5" customHeight="1">
      <c r="B57" s="411"/>
      <c r="C57" s="412"/>
      <c r="D57" s="412"/>
      <c r="E57" s="412"/>
      <c r="F57" s="412"/>
      <c r="G57" s="412"/>
      <c r="H57" s="412"/>
      <c r="I57" s="412"/>
      <c r="J57" s="412"/>
      <c r="K57" s="412"/>
      <c r="L57" s="412"/>
      <c r="M57" s="412"/>
      <c r="N57" s="412"/>
      <c r="O57" s="412"/>
      <c r="P57" s="412"/>
      <c r="Q57" s="412"/>
      <c r="R57" s="413"/>
      <c r="T57" s="79"/>
      <c r="U57" s="79"/>
    </row>
    <row r="58" spans="2:21" s="77" customFormat="1" ht="13.5" customHeight="1">
      <c r="B58" s="411"/>
      <c r="C58" s="412"/>
      <c r="D58" s="412"/>
      <c r="E58" s="412"/>
      <c r="F58" s="412"/>
      <c r="G58" s="412"/>
      <c r="H58" s="412"/>
      <c r="I58" s="412"/>
      <c r="J58" s="412"/>
      <c r="K58" s="412"/>
      <c r="L58" s="412"/>
      <c r="M58" s="412"/>
      <c r="N58" s="412"/>
      <c r="O58" s="412"/>
      <c r="P58" s="412"/>
      <c r="Q58" s="412"/>
      <c r="R58" s="413"/>
      <c r="T58" s="79"/>
      <c r="U58" s="79"/>
    </row>
    <row r="59" spans="2:21" s="77" customFormat="1" ht="13.5" customHeight="1" thickBot="1">
      <c r="B59" s="414"/>
      <c r="C59" s="415"/>
      <c r="D59" s="415"/>
      <c r="E59" s="415"/>
      <c r="F59" s="415"/>
      <c r="G59" s="415"/>
      <c r="H59" s="415"/>
      <c r="I59" s="415"/>
      <c r="J59" s="415"/>
      <c r="K59" s="415"/>
      <c r="L59" s="415"/>
      <c r="M59" s="415"/>
      <c r="N59" s="415"/>
      <c r="O59" s="415"/>
      <c r="P59" s="415"/>
      <c r="Q59" s="415"/>
      <c r="R59" s="416"/>
      <c r="T59" s="79"/>
      <c r="U59" s="79"/>
    </row>
    <row r="60" spans="2:21" s="77" customFormat="1" ht="12.75">
      <c r="B60" s="90"/>
      <c r="C60" s="90"/>
      <c r="D60" s="90"/>
      <c r="E60" s="90"/>
      <c r="F60" s="90"/>
      <c r="G60" s="90"/>
      <c r="H60" s="90"/>
      <c r="I60" s="90"/>
      <c r="J60" s="90"/>
      <c r="K60" s="90"/>
      <c r="L60" s="90"/>
      <c r="M60" s="90"/>
      <c r="N60" s="90"/>
      <c r="O60" s="90"/>
      <c r="P60" s="90"/>
      <c r="Q60" s="90"/>
      <c r="R60" s="90"/>
      <c r="T60" s="79"/>
      <c r="U60" s="79"/>
    </row>
    <row r="61" spans="2:21" s="77" customFormat="1" ht="13.5" customHeight="1">
      <c r="B61" s="398" t="s">
        <v>249</v>
      </c>
      <c r="C61" s="398"/>
      <c r="D61" s="398"/>
      <c r="E61" s="398"/>
      <c r="F61" s="398"/>
      <c r="G61" s="398"/>
      <c r="H61" s="398"/>
      <c r="I61" s="398"/>
      <c r="J61" s="398"/>
      <c r="K61" s="398"/>
      <c r="L61" s="398"/>
      <c r="M61" s="398"/>
      <c r="N61" s="398"/>
      <c r="O61" s="398"/>
      <c r="P61" s="398"/>
      <c r="Q61" s="398"/>
      <c r="R61" s="398"/>
      <c r="T61" s="79"/>
      <c r="U61" s="79"/>
    </row>
    <row r="62" spans="2:21" s="77" customFormat="1" ht="27" customHeight="1">
      <c r="B62" s="398" t="s">
        <v>250</v>
      </c>
      <c r="C62" s="398"/>
      <c r="D62" s="398"/>
      <c r="E62" s="398"/>
      <c r="F62" s="398"/>
      <c r="G62" s="398"/>
      <c r="H62" s="398"/>
      <c r="I62" s="398"/>
      <c r="J62" s="398"/>
      <c r="K62" s="398"/>
      <c r="L62" s="398"/>
      <c r="M62" s="398"/>
      <c r="N62" s="398"/>
      <c r="O62" s="398"/>
      <c r="P62" s="398"/>
      <c r="Q62" s="398"/>
      <c r="R62" s="398"/>
      <c r="T62" s="79"/>
      <c r="U62" s="79"/>
    </row>
    <row r="63" spans="2:27" ht="12.75">
      <c r="B63" s="398" t="s">
        <v>251</v>
      </c>
      <c r="C63" s="398"/>
      <c r="D63" s="398"/>
      <c r="E63" s="398"/>
      <c r="F63" s="398"/>
      <c r="G63" s="398"/>
      <c r="H63" s="398"/>
      <c r="I63" s="398"/>
      <c r="J63" s="398"/>
      <c r="K63" s="398"/>
      <c r="L63" s="398"/>
      <c r="M63" s="398"/>
      <c r="N63" s="398"/>
      <c r="O63" s="398"/>
      <c r="P63" s="398"/>
      <c r="Q63" s="398"/>
      <c r="R63" s="398"/>
      <c r="V63" s="77"/>
      <c r="W63" s="77"/>
      <c r="X63" s="77"/>
      <c r="Y63" s="77"/>
      <c r="Z63" s="77"/>
      <c r="AA63" s="77"/>
    </row>
    <row r="64" spans="22:27" ht="12.75">
      <c r="V64" s="77"/>
      <c r="W64" s="77"/>
      <c r="X64" s="77"/>
      <c r="Y64" s="77"/>
      <c r="Z64" s="77"/>
      <c r="AA64" s="77"/>
    </row>
    <row r="65" spans="22:27" ht="12.75">
      <c r="V65" s="77"/>
      <c r="W65" s="77"/>
      <c r="X65" s="77"/>
      <c r="Y65" s="77"/>
      <c r="Z65" s="77"/>
      <c r="AA65" s="77"/>
    </row>
    <row r="66" spans="22:27" ht="12.75">
      <c r="V66" s="77"/>
      <c r="W66" s="77"/>
      <c r="X66" s="77"/>
      <c r="Y66" s="77"/>
      <c r="Z66" s="77"/>
      <c r="AA66" s="77"/>
    </row>
    <row r="67" spans="22:27" ht="12.75">
      <c r="V67" s="77"/>
      <c r="W67" s="77"/>
      <c r="X67" s="77"/>
      <c r="Y67" s="77"/>
      <c r="Z67" s="77"/>
      <c r="AA67" s="77"/>
    </row>
    <row r="68" spans="3:27" ht="12.75">
      <c r="C68" s="54"/>
      <c r="V68" s="77"/>
      <c r="W68" s="77"/>
      <c r="X68" s="77"/>
      <c r="Y68" s="77"/>
      <c r="Z68" s="77"/>
      <c r="AA68" s="77"/>
    </row>
    <row r="69" spans="3:27" ht="12.75">
      <c r="C69" s="54"/>
      <c r="V69" s="77"/>
      <c r="W69" s="77"/>
      <c r="X69" s="77"/>
      <c r="Y69" s="77"/>
      <c r="Z69" s="77"/>
      <c r="AA69" s="77"/>
    </row>
    <row r="70" ht="12.75">
      <c r="C70" s="54"/>
    </row>
    <row r="71" ht="12.75">
      <c r="C71" s="54"/>
    </row>
    <row r="72" ht="12.75">
      <c r="C72" s="54"/>
    </row>
    <row r="73" ht="12.7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type="list" allowBlank="1" showInputMessage="1" showErrorMessage="1" sqref="E5">
      <formula1>$V$17:$V$17</formula1>
    </dataValidation>
  </dataValidations>
  <printOptions horizontalCentered="1"/>
  <pageMargins left="0.1968503937007874" right="0.1968503937007874" top="0.3937007874015748" bottom="0.1968503937007874" header="0.3149606299212598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D10">
      <selection activeCell="S20" sqref="S20:U20"/>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96"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27" t="s">
        <v>267</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v>44549</v>
      </c>
      <c r="F10" s="505"/>
      <c r="G10" s="505"/>
      <c r="H10" s="505"/>
      <c r="I10" s="506"/>
      <c r="J10" s="701" t="s">
        <v>30</v>
      </c>
      <c r="K10" s="702"/>
      <c r="L10" s="703" t="s">
        <v>346</v>
      </c>
      <c r="M10" s="484">
        <v>0.395833333333334</v>
      </c>
      <c r="N10" s="507"/>
      <c r="O10" s="507"/>
      <c r="P10" s="508"/>
      <c r="Q10" s="704" t="s">
        <v>1</v>
      </c>
      <c r="R10" s="484">
        <v>0.645833333333337</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v>44549</v>
      </c>
      <c r="F11" s="488"/>
      <c r="G11" s="488"/>
      <c r="H11" s="488"/>
      <c r="I11" s="489"/>
      <c r="J11" s="701"/>
      <c r="K11" s="702"/>
      <c r="L11" s="703" t="s">
        <v>347</v>
      </c>
      <c r="M11" s="516">
        <v>0.395833333333334</v>
      </c>
      <c r="N11" s="517"/>
      <c r="O11" s="517"/>
      <c r="P11" s="518"/>
      <c r="Q11" s="704" t="s">
        <v>1</v>
      </c>
      <c r="R11" s="516">
        <v>0.645833333333337</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E16" s="127"/>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E17" s="127"/>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105"/>
      <c r="AI18" s="459" t="s">
        <v>44</v>
      </c>
      <c r="AJ18" s="460"/>
      <c r="AK18" s="459" t="s">
        <v>34</v>
      </c>
      <c r="AL18" s="460"/>
      <c r="AM18" s="459" t="s">
        <v>43</v>
      </c>
      <c r="AN18" s="460"/>
    </row>
    <row r="19" spans="1:40" ht="41.25" customHeight="1">
      <c r="A19" s="79"/>
      <c r="B19" s="106" t="s">
        <v>36</v>
      </c>
      <c r="C19" s="467" t="s">
        <v>289</v>
      </c>
      <c r="D19" s="468"/>
      <c r="E19" s="468"/>
      <c r="F19" s="468"/>
      <c r="G19" s="468"/>
      <c r="H19" s="468"/>
      <c r="I19" s="468"/>
      <c r="J19" s="468"/>
      <c r="K19" s="468"/>
      <c r="L19" s="468"/>
      <c r="M19" s="468"/>
      <c r="N19" s="468"/>
      <c r="O19" s="468"/>
      <c r="P19" s="492"/>
      <c r="Q19" s="493"/>
      <c r="R19" s="494"/>
      <c r="S19" s="531"/>
      <c r="T19" s="493"/>
      <c r="U19" s="532"/>
      <c r="V19" s="470"/>
      <c r="W19" s="470"/>
      <c r="X19" s="470"/>
      <c r="Y19" s="529"/>
      <c r="Z19" s="529"/>
      <c r="AA19" s="529"/>
      <c r="AB19" s="529"/>
      <c r="AC19" s="530"/>
      <c r="AD19" s="79"/>
      <c r="AE19" s="127"/>
      <c r="AF19" s="107" t="s">
        <v>176</v>
      </c>
      <c r="AG19" s="108">
        <v>0.3333333333333333</v>
      </c>
      <c r="AH19" s="109"/>
      <c r="AI19" s="110"/>
      <c r="AJ19" s="111"/>
      <c r="AK19" s="112"/>
      <c r="AL19" s="113"/>
      <c r="AM19" s="112"/>
      <c r="AN19" s="292"/>
    </row>
    <row r="20" spans="1:40" ht="41.25" customHeight="1">
      <c r="A20" s="79"/>
      <c r="B20" s="106" t="s">
        <v>37</v>
      </c>
      <c r="C20" s="467" t="s">
        <v>290</v>
      </c>
      <c r="D20" s="468"/>
      <c r="E20" s="468"/>
      <c r="F20" s="468"/>
      <c r="G20" s="468"/>
      <c r="H20" s="468"/>
      <c r="I20" s="468"/>
      <c r="J20" s="468"/>
      <c r="K20" s="468"/>
      <c r="L20" s="468"/>
      <c r="M20" s="468"/>
      <c r="N20" s="468"/>
      <c r="O20" s="468"/>
      <c r="P20" s="471"/>
      <c r="Q20" s="452"/>
      <c r="R20" s="472"/>
      <c r="S20" s="451"/>
      <c r="T20" s="452"/>
      <c r="U20" s="453"/>
      <c r="V20" s="454"/>
      <c r="W20" s="454"/>
      <c r="X20" s="454"/>
      <c r="Y20" s="439"/>
      <c r="Z20" s="439"/>
      <c r="AA20" s="439"/>
      <c r="AB20" s="439"/>
      <c r="AC20" s="440"/>
      <c r="AD20" s="79"/>
      <c r="AE20" s="127"/>
      <c r="AF20" s="114" t="s">
        <v>177</v>
      </c>
      <c r="AG20" s="108">
        <v>0.3368055555555556</v>
      </c>
      <c r="AH20" s="109">
        <v>4</v>
      </c>
      <c r="AI20" s="110" t="s">
        <v>178</v>
      </c>
      <c r="AJ20" s="111" t="s">
        <v>48</v>
      </c>
      <c r="AK20" s="110" t="s">
        <v>55</v>
      </c>
      <c r="AL20" s="115" t="s">
        <v>56</v>
      </c>
      <c r="AM20" s="110" t="s">
        <v>57</v>
      </c>
      <c r="AN20" s="293" t="s">
        <v>58</v>
      </c>
    </row>
    <row r="21" spans="1:40" ht="41.25" customHeight="1">
      <c r="A21" s="79"/>
      <c r="B21" s="106" t="s">
        <v>38</v>
      </c>
      <c r="C21" s="441" t="s">
        <v>291</v>
      </c>
      <c r="D21" s="442"/>
      <c r="E21" s="442"/>
      <c r="F21" s="442"/>
      <c r="G21" s="442"/>
      <c r="H21" s="442"/>
      <c r="I21" s="442"/>
      <c r="J21" s="442"/>
      <c r="K21" s="442"/>
      <c r="L21" s="442"/>
      <c r="M21" s="442"/>
      <c r="N21" s="442"/>
      <c r="O21" s="442"/>
      <c r="P21" s="471"/>
      <c r="Q21" s="452"/>
      <c r="R21" s="472"/>
      <c r="S21" s="451"/>
      <c r="T21" s="452"/>
      <c r="U21" s="453"/>
      <c r="V21" s="454"/>
      <c r="W21" s="454"/>
      <c r="X21" s="454"/>
      <c r="Y21" s="439"/>
      <c r="Z21" s="439"/>
      <c r="AA21" s="439"/>
      <c r="AB21" s="439"/>
      <c r="AC21" s="440"/>
      <c r="AD21" s="79"/>
      <c r="AE21" s="127"/>
      <c r="AF21" s="85"/>
      <c r="AG21" s="108">
        <v>0.340277777777778</v>
      </c>
      <c r="AH21" s="116">
        <v>3</v>
      </c>
      <c r="AI21" s="117" t="s">
        <v>179</v>
      </c>
      <c r="AJ21" s="118" t="s">
        <v>180</v>
      </c>
      <c r="AK21" s="117" t="s">
        <v>59</v>
      </c>
      <c r="AL21" s="119" t="s">
        <v>60</v>
      </c>
      <c r="AM21" s="117" t="s">
        <v>61</v>
      </c>
      <c r="AN21" s="294" t="s">
        <v>62</v>
      </c>
    </row>
    <row r="22" spans="1:40" ht="41.25" customHeight="1">
      <c r="A22" s="79"/>
      <c r="B22" s="106" t="s">
        <v>39</v>
      </c>
      <c r="C22" s="441" t="s">
        <v>292</v>
      </c>
      <c r="D22" s="442"/>
      <c r="E22" s="442"/>
      <c r="F22" s="442"/>
      <c r="G22" s="442"/>
      <c r="H22" s="442"/>
      <c r="I22" s="442"/>
      <c r="J22" s="442"/>
      <c r="K22" s="442"/>
      <c r="L22" s="442"/>
      <c r="M22" s="442"/>
      <c r="N22" s="442"/>
      <c r="O22" s="442"/>
      <c r="P22" s="471"/>
      <c r="Q22" s="452"/>
      <c r="R22" s="472"/>
      <c r="S22" s="451"/>
      <c r="T22" s="452"/>
      <c r="U22" s="453"/>
      <c r="V22" s="454"/>
      <c r="W22" s="454"/>
      <c r="X22" s="454"/>
      <c r="Y22" s="439"/>
      <c r="Z22" s="439"/>
      <c r="AA22" s="439"/>
      <c r="AB22" s="439"/>
      <c r="AC22" s="440"/>
      <c r="AD22" s="79"/>
      <c r="AE22" s="127"/>
      <c r="AF22" s="85"/>
      <c r="AG22" s="108">
        <v>0.34375</v>
      </c>
      <c r="AH22" s="116">
        <v>2</v>
      </c>
      <c r="AI22" s="117" t="s">
        <v>181</v>
      </c>
      <c r="AJ22" s="118" t="s">
        <v>180</v>
      </c>
      <c r="AK22" s="117" t="s">
        <v>63</v>
      </c>
      <c r="AL22" s="119" t="s">
        <v>64</v>
      </c>
      <c r="AM22" s="117" t="s">
        <v>65</v>
      </c>
      <c r="AN22" s="294" t="s">
        <v>66</v>
      </c>
    </row>
    <row r="23" spans="1:40" ht="41.25" customHeight="1">
      <c r="A23" s="79"/>
      <c r="B23" s="106" t="s">
        <v>40</v>
      </c>
      <c r="C23" s="441" t="s">
        <v>294</v>
      </c>
      <c r="D23" s="442"/>
      <c r="E23" s="442"/>
      <c r="F23" s="442"/>
      <c r="G23" s="442"/>
      <c r="H23" s="442"/>
      <c r="I23" s="442"/>
      <c r="J23" s="442"/>
      <c r="K23" s="442"/>
      <c r="L23" s="442"/>
      <c r="M23" s="442"/>
      <c r="N23" s="442"/>
      <c r="O23" s="442"/>
      <c r="P23" s="471"/>
      <c r="Q23" s="452"/>
      <c r="R23" s="472"/>
      <c r="S23" s="451"/>
      <c r="T23" s="452"/>
      <c r="U23" s="453"/>
      <c r="V23" s="454"/>
      <c r="W23" s="454"/>
      <c r="X23" s="454"/>
      <c r="Y23" s="439"/>
      <c r="Z23" s="439"/>
      <c r="AA23" s="439"/>
      <c r="AB23" s="439"/>
      <c r="AC23" s="440"/>
      <c r="AD23" s="79"/>
      <c r="AE23" s="127"/>
      <c r="AF23" s="85"/>
      <c r="AG23" s="108">
        <v>0.347222222222222</v>
      </c>
      <c r="AH23" s="120">
        <v>1</v>
      </c>
      <c r="AI23" s="121" t="s">
        <v>182</v>
      </c>
      <c r="AJ23" s="102" t="s">
        <v>180</v>
      </c>
      <c r="AK23" s="121" t="s">
        <v>67</v>
      </c>
      <c r="AL23" s="122" t="s">
        <v>68</v>
      </c>
      <c r="AM23" s="121" t="s">
        <v>69</v>
      </c>
      <c r="AN23" s="295" t="s">
        <v>70</v>
      </c>
    </row>
    <row r="24" spans="1:40" ht="41.25" customHeight="1">
      <c r="A24" s="79"/>
      <c r="B24" s="106" t="s">
        <v>41</v>
      </c>
      <c r="C24" s="441" t="s">
        <v>293</v>
      </c>
      <c r="D24" s="442"/>
      <c r="E24" s="442"/>
      <c r="F24" s="442"/>
      <c r="G24" s="442"/>
      <c r="H24" s="442"/>
      <c r="I24" s="442"/>
      <c r="J24" s="442"/>
      <c r="K24" s="442"/>
      <c r="L24" s="442"/>
      <c r="M24" s="442"/>
      <c r="N24" s="442"/>
      <c r="O24" s="442"/>
      <c r="P24" s="443"/>
      <c r="Q24" s="444"/>
      <c r="R24" s="445"/>
      <c r="S24" s="446"/>
      <c r="T24" s="444"/>
      <c r="U24" s="447"/>
      <c r="V24" s="448"/>
      <c r="W24" s="448"/>
      <c r="X24" s="448"/>
      <c r="Y24" s="449"/>
      <c r="Z24" s="449"/>
      <c r="AA24" s="449"/>
      <c r="AB24" s="449"/>
      <c r="AC24" s="450"/>
      <c r="AD24" s="79"/>
      <c r="AE24" s="127"/>
      <c r="AF24" s="85"/>
      <c r="AG24" s="108">
        <v>0.350694444444445</v>
      </c>
      <c r="AH24" s="123"/>
      <c r="AI24" s="85"/>
      <c r="AJ24" s="85"/>
      <c r="AK24" s="123"/>
      <c r="AL24" s="85"/>
      <c r="AM24" s="123"/>
      <c r="AN24" s="123"/>
    </row>
    <row r="25" spans="1:40" ht="41.25" customHeight="1" thickBot="1">
      <c r="A25" s="79"/>
      <c r="B25" s="106" t="s">
        <v>296</v>
      </c>
      <c r="C25" s="441" t="s">
        <v>295</v>
      </c>
      <c r="D25" s="442"/>
      <c r="E25" s="442"/>
      <c r="F25" s="442"/>
      <c r="G25" s="442"/>
      <c r="H25" s="442"/>
      <c r="I25" s="442"/>
      <c r="J25" s="442"/>
      <c r="K25" s="442"/>
      <c r="L25" s="442"/>
      <c r="M25" s="442"/>
      <c r="N25" s="442"/>
      <c r="O25" s="442"/>
      <c r="P25" s="533"/>
      <c r="Q25" s="534"/>
      <c r="R25" s="535"/>
      <c r="S25" s="536"/>
      <c r="T25" s="534"/>
      <c r="U25" s="537"/>
      <c r="V25" s="458"/>
      <c r="W25" s="458"/>
      <c r="X25" s="458"/>
      <c r="Y25" s="482"/>
      <c r="Z25" s="482"/>
      <c r="AA25" s="482"/>
      <c r="AB25" s="482"/>
      <c r="AC25" s="483"/>
      <c r="AD25" s="79"/>
      <c r="AE25" s="127"/>
      <c r="AF25" s="85"/>
      <c r="AG25" s="108">
        <v>0.350694444444445</v>
      </c>
      <c r="AH25" s="123"/>
      <c r="AI25" s="85"/>
      <c r="AJ25" s="85"/>
      <c r="AK25" s="123"/>
      <c r="AL25" s="85"/>
      <c r="AM25" s="123"/>
      <c r="AN25" s="123"/>
    </row>
    <row r="26" spans="1:40" ht="41.25" customHeight="1">
      <c r="A26" s="79"/>
      <c r="B26" s="128"/>
      <c r="C26" s="426"/>
      <c r="D26" s="427"/>
      <c r="E26" s="427"/>
      <c r="F26" s="427"/>
      <c r="G26" s="427"/>
      <c r="H26" s="427"/>
      <c r="I26" s="427"/>
      <c r="J26" s="427"/>
      <c r="K26" s="427"/>
      <c r="L26" s="427"/>
      <c r="M26" s="427"/>
      <c r="N26" s="427"/>
      <c r="O26" s="427"/>
      <c r="P26" s="457"/>
      <c r="Q26" s="455"/>
      <c r="R26" s="455"/>
      <c r="S26" s="455"/>
      <c r="T26" s="455"/>
      <c r="U26" s="456"/>
      <c r="V26" s="455"/>
      <c r="W26" s="455"/>
      <c r="X26" s="455"/>
      <c r="Y26" s="475"/>
      <c r="Z26" s="475"/>
      <c r="AA26" s="475"/>
      <c r="AB26" s="475"/>
      <c r="AC26" s="475"/>
      <c r="AD26" s="79"/>
      <c r="AE26" s="127"/>
      <c r="AF26" s="85"/>
      <c r="AG26" s="108">
        <v>0.354166666666667</v>
      </c>
      <c r="AH26" s="123"/>
      <c r="AI26" s="85"/>
      <c r="AJ26" s="85"/>
      <c r="AK26" s="123"/>
      <c r="AL26" s="85"/>
      <c r="AM26" s="123"/>
      <c r="AN26" s="123"/>
    </row>
    <row r="27" spans="1:40" ht="41.25" customHeight="1">
      <c r="A27" s="79"/>
      <c r="B27" s="128"/>
      <c r="C27" s="426"/>
      <c r="D27" s="427"/>
      <c r="E27" s="427"/>
      <c r="F27" s="427"/>
      <c r="G27" s="427"/>
      <c r="H27" s="427"/>
      <c r="I27" s="427"/>
      <c r="J27" s="427"/>
      <c r="K27" s="427"/>
      <c r="L27" s="427"/>
      <c r="M27" s="427"/>
      <c r="N27" s="427"/>
      <c r="O27" s="427"/>
      <c r="P27" s="428"/>
      <c r="Q27" s="429"/>
      <c r="R27" s="429"/>
      <c r="S27" s="429"/>
      <c r="T27" s="429"/>
      <c r="U27" s="430"/>
      <c r="V27" s="429"/>
      <c r="W27" s="429"/>
      <c r="X27" s="429"/>
      <c r="Y27" s="431"/>
      <c r="Z27" s="431"/>
      <c r="AA27" s="431"/>
      <c r="AB27" s="431"/>
      <c r="AC27" s="431"/>
      <c r="AD27" s="79"/>
      <c r="AE27" s="127"/>
      <c r="AF27" s="85"/>
      <c r="AG27" s="108">
        <v>0.357638888888889</v>
      </c>
      <c r="AH27" s="85"/>
      <c r="AI27" s="85"/>
      <c r="AJ27" s="85"/>
      <c r="AK27" s="123"/>
      <c r="AL27" s="85"/>
      <c r="AM27" s="123"/>
      <c r="AN27" s="123"/>
    </row>
    <row r="28" spans="1:40" ht="41.25" customHeight="1">
      <c r="A28" s="79"/>
      <c r="B28" s="128"/>
      <c r="C28" s="426"/>
      <c r="D28" s="427"/>
      <c r="E28" s="427"/>
      <c r="F28" s="427"/>
      <c r="G28" s="427"/>
      <c r="H28" s="427"/>
      <c r="I28" s="427"/>
      <c r="J28" s="427"/>
      <c r="K28" s="427"/>
      <c r="L28" s="427"/>
      <c r="M28" s="427"/>
      <c r="N28" s="427"/>
      <c r="O28" s="427"/>
      <c r="P28" s="428"/>
      <c r="Q28" s="429"/>
      <c r="R28" s="429"/>
      <c r="S28" s="429"/>
      <c r="T28" s="429"/>
      <c r="U28" s="430"/>
      <c r="V28" s="429"/>
      <c r="W28" s="429"/>
      <c r="X28" s="429"/>
      <c r="Y28" s="431"/>
      <c r="Z28" s="431"/>
      <c r="AA28" s="431"/>
      <c r="AB28" s="431"/>
      <c r="AC28" s="431"/>
      <c r="AD28" s="79"/>
      <c r="AE28" s="127"/>
      <c r="AF28" s="85"/>
      <c r="AG28" s="108">
        <v>0.357638888888889</v>
      </c>
      <c r="AH28" s="85"/>
      <c r="AI28" s="85"/>
      <c r="AJ28" s="85"/>
      <c r="AK28" s="123"/>
      <c r="AL28" s="85"/>
      <c r="AM28" s="123"/>
      <c r="AN28" s="123"/>
    </row>
    <row r="29" spans="1:40"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0.381944444444445</v>
      </c>
      <c r="AH29" s="85"/>
      <c r="AI29" s="85"/>
      <c r="AJ29" s="85"/>
      <c r="AK29" s="85"/>
      <c r="AL29" s="85"/>
      <c r="AM29" s="85"/>
      <c r="AN29" s="85"/>
    </row>
    <row r="30" spans="1:40"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40" ht="15.75" customHeight="1">
      <c r="A33" s="79"/>
      <c r="B33" s="126"/>
      <c r="C33" s="79"/>
      <c r="D33" s="79"/>
      <c r="E33" s="79"/>
      <c r="F33" s="79"/>
      <c r="G33" s="79"/>
      <c r="H33" s="79"/>
      <c r="I33" s="79"/>
      <c r="J33" s="79"/>
      <c r="K33" s="79"/>
      <c r="L33" s="79"/>
      <c r="M33" s="77"/>
      <c r="N33" s="77"/>
      <c r="O33" s="77"/>
      <c r="P33" s="79"/>
      <c r="Q33" s="79"/>
      <c r="R33" s="5"/>
      <c r="S33" s="5"/>
      <c r="T33" s="5"/>
      <c r="U33" s="5"/>
      <c r="V33" s="5"/>
      <c r="W33" s="5"/>
      <c r="X33" s="5"/>
      <c r="Y33" s="5"/>
      <c r="Z33" s="5"/>
      <c r="AA33" s="5"/>
      <c r="AB33" s="5"/>
      <c r="AC33" s="5"/>
      <c r="AD33" s="79"/>
      <c r="AE33" s="127"/>
      <c r="AF33" s="85"/>
      <c r="AG33" s="108">
        <v>0.38888888888889</v>
      </c>
      <c r="AH33" s="85"/>
      <c r="AI33" s="85"/>
      <c r="AJ33" s="85"/>
      <c r="AK33" s="85"/>
      <c r="AL33" s="85"/>
      <c r="AM33" s="85"/>
      <c r="AN33" s="85"/>
    </row>
    <row r="34" spans="1:40" ht="15.75" customHeight="1">
      <c r="A34" s="79"/>
      <c r="B34" s="126"/>
      <c r="C34" s="79"/>
      <c r="D34" s="79"/>
      <c r="E34" s="79"/>
      <c r="F34" s="79"/>
      <c r="G34" s="79"/>
      <c r="H34" s="79"/>
      <c r="I34" s="79"/>
      <c r="J34" s="79"/>
      <c r="K34" s="79"/>
      <c r="L34" s="79"/>
      <c r="M34" s="77"/>
      <c r="N34" s="77"/>
      <c r="O34" s="77"/>
      <c r="P34" s="79"/>
      <c r="Q34" s="79"/>
      <c r="R34" s="5"/>
      <c r="S34" s="5"/>
      <c r="T34" s="5"/>
      <c r="U34" s="5"/>
      <c r="V34" s="5"/>
      <c r="W34" s="5"/>
      <c r="X34" s="5"/>
      <c r="Y34" s="5"/>
      <c r="Z34" s="5"/>
      <c r="AA34" s="5"/>
      <c r="AB34" s="5"/>
      <c r="AC34" s="5"/>
      <c r="AD34" s="79"/>
      <c r="AE34" s="127"/>
      <c r="AF34" s="85"/>
      <c r="AG34" s="108">
        <v>0.392361111111112</v>
      </c>
      <c r="AH34" s="85"/>
      <c r="AI34" s="85"/>
      <c r="AJ34" s="85"/>
      <c r="AK34" s="85"/>
      <c r="AL34" s="85"/>
      <c r="AM34" s="85"/>
      <c r="AN34" s="85"/>
    </row>
    <row r="35" spans="1:33" ht="15.75" customHeight="1">
      <c r="A35" s="5"/>
      <c r="B35" s="126"/>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8">
        <v>0.395833333333334</v>
      </c>
    </row>
    <row r="36" spans="1:33" ht="15.75" customHeight="1">
      <c r="A36" s="5"/>
      <c r="B36" s="126"/>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8">
        <v>0.399305555555556</v>
      </c>
    </row>
    <row r="37" spans="1:33" ht="15.75" customHeight="1">
      <c r="A37" s="5"/>
      <c r="B37" s="126"/>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8">
        <v>0.402777777777779</v>
      </c>
    </row>
    <row r="38" spans="1:33" ht="15.75" customHeight="1">
      <c r="A38" s="5"/>
      <c r="B38" s="126"/>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8">
        <v>0.406250000000001</v>
      </c>
    </row>
    <row r="39" spans="1:33" ht="15.75" customHeight="1">
      <c r="A39" s="5"/>
      <c r="B39" s="126"/>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8">
        <v>0.409722222222223</v>
      </c>
    </row>
    <row r="40" spans="1:33" ht="15.75" customHeight="1">
      <c r="A40" s="5"/>
      <c r="B40" s="126"/>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8">
        <v>0.413194444444445</v>
      </c>
    </row>
    <row r="41" spans="1:33" ht="15.75" customHeight="1">
      <c r="A41" s="5"/>
      <c r="B41" s="126"/>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8">
        <v>0.416666666666668</v>
      </c>
    </row>
    <row r="42" spans="1:33" ht="15.75" customHeight="1">
      <c r="A42" s="5"/>
      <c r="B42" s="126"/>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8">
        <v>0.42013888888889</v>
      </c>
    </row>
    <row r="43" spans="1:33" ht="15.75" customHeight="1">
      <c r="A43" s="5"/>
      <c r="B43" s="126"/>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8">
        <v>0.423611111111112</v>
      </c>
    </row>
    <row r="44" spans="1:33" ht="15.75" customHeight="1">
      <c r="A44" s="5"/>
      <c r="B44" s="126"/>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8">
        <v>0.427083333333334</v>
      </c>
    </row>
    <row r="45" spans="1:33" ht="15.75" customHeight="1">
      <c r="A45" s="5"/>
      <c r="B45" s="126"/>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8">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8">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8">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8">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8">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8">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8">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8">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8">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8">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8">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8">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8">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8">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8">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8">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8">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8">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8">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8">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8">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8">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8">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8">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8">
        <v>0.513888888888891</v>
      </c>
    </row>
    <row r="70" spans="1:33"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8">
        <v>0.517361111111113</v>
      </c>
    </row>
    <row r="71" spans="1:33"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8">
        <v>0.520833333333335</v>
      </c>
    </row>
    <row r="72" spans="1:33"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8">
        <v>0.524305555555558</v>
      </c>
    </row>
    <row r="73" spans="1:33"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8">
        <v>0.52777777777778</v>
      </c>
    </row>
    <row r="74" spans="1:33"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8">
        <v>0.531250000000002</v>
      </c>
    </row>
    <row r="75" spans="1:33"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8">
        <v>0.534722222222224</v>
      </c>
    </row>
    <row r="76" spans="1:33"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8">
        <v>0.538194444444447</v>
      </c>
    </row>
    <row r="77" spans="1:33"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8">
        <v>0.541666666666669</v>
      </c>
    </row>
    <row r="78" spans="1:33"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8">
        <v>0.545138888888891</v>
      </c>
    </row>
    <row r="79" spans="1:33"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8">
        <v>0.548611111111113</v>
      </c>
    </row>
    <row r="80" spans="1:33"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8">
        <v>0.552083333333336</v>
      </c>
    </row>
    <row r="81" spans="1:33"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8">
        <v>0.555555555555558</v>
      </c>
    </row>
    <row r="82" spans="1:33"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8">
        <v>0.55902777777778</v>
      </c>
    </row>
    <row r="83" spans="1:33"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8">
        <v>0.562500000000003</v>
      </c>
    </row>
    <row r="84" spans="1:33"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8">
        <v>0.565972222222225</v>
      </c>
    </row>
    <row r="85" spans="1:33"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8">
        <v>0.569444444444447</v>
      </c>
    </row>
    <row r="86" spans="1:33"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8">
        <v>0.572916666666669</v>
      </c>
    </row>
    <row r="87" spans="1:33"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8">
        <v>0.576388888888892</v>
      </c>
    </row>
    <row r="88" spans="1:33"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8">
        <v>0.579861111111114</v>
      </c>
    </row>
    <row r="89" spans="1:33"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8">
        <v>0.583333333333336</v>
      </c>
    </row>
    <row r="90" spans="1:33"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8">
        <v>0.586805555555558</v>
      </c>
    </row>
    <row r="91" spans="1:33"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8">
        <v>0.590277777777781</v>
      </c>
    </row>
    <row r="92" spans="1:33"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8">
        <v>0.593750000000003</v>
      </c>
    </row>
    <row r="93" spans="1:33"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8">
        <v>0.597222222222225</v>
      </c>
    </row>
    <row r="94" spans="1:33"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8">
        <v>0.600694444444447</v>
      </c>
    </row>
    <row r="95" spans="1:33"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8">
        <v>0.60416666666667</v>
      </c>
    </row>
    <row r="96" spans="1:33"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8">
        <v>0.607638888888892</v>
      </c>
    </row>
    <row r="97" spans="1:33"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8">
        <v>0.611111111111114</v>
      </c>
    </row>
    <row r="98" spans="1:33"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8">
        <v>0.614583333333336</v>
      </c>
    </row>
    <row r="99" spans="1:33"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8">
        <v>0.618055555555559</v>
      </c>
    </row>
    <row r="100" spans="1:33"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8">
        <v>0.621527777777781</v>
      </c>
    </row>
    <row r="101" spans="1:33"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8">
        <v>0.625000000000003</v>
      </c>
    </row>
    <row r="102" spans="1:33"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8">
        <v>0.628472222222226</v>
      </c>
    </row>
    <row r="103" spans="1:33"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8">
        <v>0.631944444444448</v>
      </c>
    </row>
    <row r="104" spans="1:33"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8">
        <v>0.63541666666667</v>
      </c>
    </row>
    <row r="105" spans="1:33"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8">
        <v>0.638888888888892</v>
      </c>
    </row>
    <row r="106" spans="1:33"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8">
        <v>0.642361111111115</v>
      </c>
    </row>
    <row r="107" spans="1:33"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8">
        <v>0.645833333333337</v>
      </c>
    </row>
    <row r="108" spans="1:33"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8">
        <v>0.649305555555559</v>
      </c>
    </row>
    <row r="109" spans="1:33"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8">
        <v>0.652777777777781</v>
      </c>
    </row>
    <row r="110" spans="1:33"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8">
        <v>0.656250000000004</v>
      </c>
    </row>
    <row r="111" spans="1:33"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8">
        <v>0.659722222222226</v>
      </c>
    </row>
    <row r="112" spans="1:33"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8">
        <v>0.663194444444448</v>
      </c>
    </row>
    <row r="113" spans="1:33"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8">
        <v>0.66666666666667</v>
      </c>
    </row>
    <row r="114" spans="1:33"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8">
        <v>0.670138888888893</v>
      </c>
    </row>
    <row r="115" spans="1:33"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8">
        <v>0.673611111111115</v>
      </c>
    </row>
    <row r="116" spans="1:33"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8">
        <v>0.677083333333337</v>
      </c>
    </row>
    <row r="117" spans="1:33"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8">
        <v>0.68055555555556</v>
      </c>
    </row>
    <row r="118" spans="1:33"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8">
        <v>0.684027777777782</v>
      </c>
    </row>
    <row r="119" spans="1:33"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8">
        <v>0.687500000000004</v>
      </c>
    </row>
    <row r="120" spans="1:33"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8">
        <v>0.690972222222226</v>
      </c>
    </row>
    <row r="121" spans="1:33"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8">
        <v>0.694444444444449</v>
      </c>
    </row>
    <row r="122" spans="1:33"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8">
        <v>0.697916666666671</v>
      </c>
    </row>
    <row r="123" spans="1:33"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8">
        <v>0.701388888888893</v>
      </c>
    </row>
    <row r="124" spans="1:33"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8">
        <v>0.704861111111115</v>
      </c>
    </row>
    <row r="125" spans="1:33"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8">
        <v>0.708333333333338</v>
      </c>
    </row>
    <row r="126" spans="1:33"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8">
        <v>0.71180555555556</v>
      </c>
    </row>
    <row r="127" spans="1:33"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8">
        <v>0.715277777777782</v>
      </c>
    </row>
    <row r="128" spans="1:33"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8">
        <v>0.718750000000004</v>
      </c>
    </row>
    <row r="129" spans="1:33"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8">
        <v>0.722222222222227</v>
      </c>
    </row>
    <row r="130" spans="1:33"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8">
        <v>0.725694444444449</v>
      </c>
    </row>
    <row r="131" spans="1:33"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8">
        <v>0.729166666666671</v>
      </c>
    </row>
    <row r="132" spans="1:33"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8">
        <v>0.732638888888894</v>
      </c>
    </row>
    <row r="133" spans="1:33"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8">
        <v>0.736111111111116</v>
      </c>
    </row>
    <row r="134" spans="1:33"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8">
        <v>0.739583333333338</v>
      </c>
    </row>
    <row r="135" spans="1:33"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8">
        <v>0.74305555555556</v>
      </c>
    </row>
    <row r="136" spans="1:33"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8">
        <v>0.746527777777783</v>
      </c>
    </row>
    <row r="137" spans="1:33"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8">
        <v>0.750000000000005</v>
      </c>
    </row>
    <row r="138" spans="1:33" ht="12.75">
      <c r="A138" s="5"/>
      <c r="AD138" s="5"/>
      <c r="AG138" s="108">
        <v>0.753472222222227</v>
      </c>
    </row>
    <row r="139" spans="1:33" ht="12.75">
      <c r="A139" s="5"/>
      <c r="AD139" s="5"/>
      <c r="AG139" s="108">
        <v>0.756944444444449</v>
      </c>
    </row>
    <row r="140" spans="1:33" ht="12.75">
      <c r="A140" s="5"/>
      <c r="AD140" s="5"/>
      <c r="AG140" s="108">
        <v>0.760416666666672</v>
      </c>
    </row>
    <row r="141" spans="1:33" ht="12.75">
      <c r="A141" s="5"/>
      <c r="AD141" s="5"/>
      <c r="AG141" s="108">
        <v>0.763888888888894</v>
      </c>
    </row>
    <row r="142" ht="12.75">
      <c r="AG142" s="108">
        <v>0.767361111111116</v>
      </c>
    </row>
    <row r="143" ht="12.75">
      <c r="AG143" s="108">
        <v>0.770833333333338</v>
      </c>
    </row>
    <row r="144" ht="12.75">
      <c r="AG144" s="108">
        <v>0.774305555555561</v>
      </c>
    </row>
    <row r="145" ht="12.75">
      <c r="AG145" s="108">
        <v>0.777777777777783</v>
      </c>
    </row>
    <row r="146" ht="12.75">
      <c r="AG146" s="108">
        <v>0.781250000000005</v>
      </c>
    </row>
    <row r="147" ht="12.75">
      <c r="AG147" s="108">
        <v>0.784722222222228</v>
      </c>
    </row>
    <row r="148" ht="12.75">
      <c r="AG148" s="108">
        <v>0.78819444444445</v>
      </c>
    </row>
    <row r="149" ht="12.75">
      <c r="AG149" s="108">
        <v>0.791666666666672</v>
      </c>
    </row>
  </sheetData>
  <sheetProtection/>
  <mergeCells count="94">
    <mergeCell ref="C27:O27"/>
    <mergeCell ref="P27:R27"/>
    <mergeCell ref="S27:U27"/>
    <mergeCell ref="V27:X27"/>
    <mergeCell ref="Y27:AC27"/>
    <mergeCell ref="Y19:AC19"/>
    <mergeCell ref="S19:U19"/>
    <mergeCell ref="P20:R20"/>
    <mergeCell ref="P25:R25"/>
    <mergeCell ref="S25:U25"/>
    <mergeCell ref="D6:AC6"/>
    <mergeCell ref="Y13:AC14"/>
    <mergeCell ref="V13:X14"/>
    <mergeCell ref="V10:X11"/>
    <mergeCell ref="Y10:AC11"/>
    <mergeCell ref="D7:AC7"/>
    <mergeCell ref="M11:P11"/>
    <mergeCell ref="Y16:AC17"/>
    <mergeCell ref="B16:O17"/>
    <mergeCell ref="B10:C11"/>
    <mergeCell ref="E10:I10"/>
    <mergeCell ref="M10:P10"/>
    <mergeCell ref="J10:K11"/>
    <mergeCell ref="B13:C14"/>
    <mergeCell ref="E13:U13"/>
    <mergeCell ref="E14:U14"/>
    <mergeCell ref="R11:U11"/>
    <mergeCell ref="P22:R22"/>
    <mergeCell ref="P23:R23"/>
    <mergeCell ref="B3:AC3"/>
    <mergeCell ref="R10:U10"/>
    <mergeCell ref="E11:I11"/>
    <mergeCell ref="B6:C6"/>
    <mergeCell ref="B7:C7"/>
    <mergeCell ref="P19:R19"/>
    <mergeCell ref="B18:O18"/>
    <mergeCell ref="V16:X17"/>
    <mergeCell ref="AH16:AH17"/>
    <mergeCell ref="AK16:AL16"/>
    <mergeCell ref="AM16:AN16"/>
    <mergeCell ref="AI16:AJ16"/>
    <mergeCell ref="Y26:AC26"/>
    <mergeCell ref="P16:R17"/>
    <mergeCell ref="S16:U17"/>
    <mergeCell ref="Y25:AC25"/>
    <mergeCell ref="AK18:AL18"/>
    <mergeCell ref="Y20:AC20"/>
    <mergeCell ref="C20:O20"/>
    <mergeCell ref="C21:O21"/>
    <mergeCell ref="C22:O22"/>
    <mergeCell ref="C23:O23"/>
    <mergeCell ref="V22:X22"/>
    <mergeCell ref="V19:X19"/>
    <mergeCell ref="S20:U20"/>
    <mergeCell ref="V20:X20"/>
    <mergeCell ref="S22:U22"/>
    <mergeCell ref="P21:R21"/>
    <mergeCell ref="AM18:AN18"/>
    <mergeCell ref="S18:U18"/>
    <mergeCell ref="V18:X18"/>
    <mergeCell ref="Y18:AC18"/>
    <mergeCell ref="AI18:AJ18"/>
    <mergeCell ref="C19:O19"/>
    <mergeCell ref="P18:R18"/>
    <mergeCell ref="V21:X21"/>
    <mergeCell ref="Y22:AC22"/>
    <mergeCell ref="C26:O26"/>
    <mergeCell ref="C25:O25"/>
    <mergeCell ref="S26:U26"/>
    <mergeCell ref="P26:R26"/>
    <mergeCell ref="V26:X26"/>
    <mergeCell ref="V25:X25"/>
    <mergeCell ref="S23:U23"/>
    <mergeCell ref="V23:X23"/>
    <mergeCell ref="V29:X29"/>
    <mergeCell ref="Y29:AC29"/>
    <mergeCell ref="Y21:AC21"/>
    <mergeCell ref="Y23:AC23"/>
    <mergeCell ref="C24:O24"/>
    <mergeCell ref="P24:R24"/>
    <mergeCell ref="S24:U24"/>
    <mergeCell ref="V24:X24"/>
    <mergeCell ref="Y24:AC24"/>
    <mergeCell ref="S21:U21"/>
    <mergeCell ref="B31:AC31"/>
    <mergeCell ref="B32:AC32"/>
    <mergeCell ref="C28:O28"/>
    <mergeCell ref="P28:R28"/>
    <mergeCell ref="S28:U28"/>
    <mergeCell ref="V28:X28"/>
    <mergeCell ref="Y28:AC28"/>
    <mergeCell ref="C29:O29"/>
    <mergeCell ref="P29:R29"/>
    <mergeCell ref="S29:U29"/>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5118110236220472" right="0.5118110236220472" top="0.35433070866141736" bottom="0.1968503937007874" header="0.31496062992125984" footer="0.31496062992125984"/>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BA149"/>
  <sheetViews>
    <sheetView showGridLines="0" tabSelected="1" zoomScalePageLayoutView="0" workbookViewId="0" topLeftCell="A1">
      <selection activeCell="E10" sqref="E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27" t="s">
        <v>268</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v>44542</v>
      </c>
      <c r="F10" s="505"/>
      <c r="G10" s="505"/>
      <c r="H10" s="505"/>
      <c r="I10" s="506"/>
      <c r="J10" s="701" t="s">
        <v>30</v>
      </c>
      <c r="K10" s="702"/>
      <c r="L10" s="703" t="s">
        <v>346</v>
      </c>
      <c r="M10" s="484">
        <v>0.395833333333334</v>
      </c>
      <c r="N10" s="507"/>
      <c r="O10" s="507"/>
      <c r="P10" s="508"/>
      <c r="Q10" s="704" t="s">
        <v>1</v>
      </c>
      <c r="R10" s="484">
        <v>0.479166666666668</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v>44542</v>
      </c>
      <c r="F11" s="488"/>
      <c r="G11" s="488"/>
      <c r="H11" s="488"/>
      <c r="I11" s="489"/>
      <c r="J11" s="701"/>
      <c r="K11" s="702"/>
      <c r="L11" s="703" t="s">
        <v>347</v>
      </c>
      <c r="M11" s="516">
        <v>0.395833333333334</v>
      </c>
      <c r="N11" s="517"/>
      <c r="O11" s="517"/>
      <c r="P11" s="518"/>
      <c r="Q11" s="704" t="s">
        <v>1</v>
      </c>
      <c r="R11" s="516">
        <v>0.479166666666668</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E16" s="127"/>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E17" s="127"/>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105"/>
      <c r="AI18" s="459" t="s">
        <v>44</v>
      </c>
      <c r="AJ18" s="460"/>
      <c r="AK18" s="459" t="s">
        <v>34</v>
      </c>
      <c r="AL18" s="460"/>
      <c r="AM18" s="459" t="s">
        <v>43</v>
      </c>
      <c r="AN18" s="460"/>
    </row>
    <row r="19" spans="1:53" s="77" customFormat="1" ht="41.25" customHeight="1">
      <c r="A19" s="79"/>
      <c r="B19" s="106" t="s">
        <v>36</v>
      </c>
      <c r="C19" s="467" t="s">
        <v>297</v>
      </c>
      <c r="D19" s="468"/>
      <c r="E19" s="468"/>
      <c r="F19" s="468"/>
      <c r="G19" s="468"/>
      <c r="H19" s="468"/>
      <c r="I19" s="468"/>
      <c r="J19" s="468"/>
      <c r="K19" s="468"/>
      <c r="L19" s="468"/>
      <c r="M19" s="468"/>
      <c r="N19" s="468"/>
      <c r="O19" s="468"/>
      <c r="P19" s="492"/>
      <c r="Q19" s="493"/>
      <c r="R19" s="494"/>
      <c r="S19" s="531"/>
      <c r="T19" s="493"/>
      <c r="U19" s="532"/>
      <c r="V19" s="470"/>
      <c r="W19" s="470"/>
      <c r="X19" s="470"/>
      <c r="Y19" s="529"/>
      <c r="Z19" s="529"/>
      <c r="AA19" s="529"/>
      <c r="AB19" s="529"/>
      <c r="AC19" s="530"/>
      <c r="AD19" s="79"/>
      <c r="AE19" s="127"/>
      <c r="AF19" s="107" t="s">
        <v>176</v>
      </c>
      <c r="AG19" s="108">
        <v>0.3333333333333333</v>
      </c>
      <c r="AH19" s="109"/>
      <c r="AI19" s="110"/>
      <c r="AJ19" s="111"/>
      <c r="AK19" s="112"/>
      <c r="AL19" s="113"/>
      <c r="AM19" s="112"/>
      <c r="AN19" s="292"/>
      <c r="AO19" s="296"/>
      <c r="AP19" s="296"/>
      <c r="AQ19" s="296"/>
      <c r="AR19" s="296"/>
      <c r="AS19" s="296"/>
      <c r="AT19" s="296"/>
      <c r="AU19" s="296"/>
      <c r="AV19" s="296"/>
      <c r="AW19" s="296"/>
      <c r="AX19" s="296"/>
      <c r="AY19" s="296"/>
      <c r="AZ19" s="296"/>
      <c r="BA19" s="296"/>
    </row>
    <row r="20" spans="1:53" s="77" customFormat="1" ht="41.25" customHeight="1">
      <c r="A20" s="79"/>
      <c r="B20" s="106" t="s">
        <v>37</v>
      </c>
      <c r="C20" s="441" t="s">
        <v>298</v>
      </c>
      <c r="D20" s="442"/>
      <c r="E20" s="442"/>
      <c r="F20" s="442"/>
      <c r="G20" s="442"/>
      <c r="H20" s="442"/>
      <c r="I20" s="442"/>
      <c r="J20" s="442"/>
      <c r="K20" s="442"/>
      <c r="L20" s="442"/>
      <c r="M20" s="442"/>
      <c r="N20" s="442"/>
      <c r="O20" s="442"/>
      <c r="P20" s="471"/>
      <c r="Q20" s="452"/>
      <c r="R20" s="472"/>
      <c r="S20" s="451"/>
      <c r="T20" s="452"/>
      <c r="U20" s="453"/>
      <c r="V20" s="454"/>
      <c r="W20" s="454"/>
      <c r="X20" s="454"/>
      <c r="Y20" s="439"/>
      <c r="Z20" s="439"/>
      <c r="AA20" s="439"/>
      <c r="AB20" s="439"/>
      <c r="AC20" s="440"/>
      <c r="AD20" s="79"/>
      <c r="AE20" s="127"/>
      <c r="AF20" s="114" t="s">
        <v>177</v>
      </c>
      <c r="AG20" s="108">
        <v>0.3368055555555556</v>
      </c>
      <c r="AH20" s="109">
        <v>4</v>
      </c>
      <c r="AI20" s="110" t="s">
        <v>178</v>
      </c>
      <c r="AJ20" s="111" t="s">
        <v>48</v>
      </c>
      <c r="AK20" s="110" t="s">
        <v>55</v>
      </c>
      <c r="AL20" s="115" t="s">
        <v>56</v>
      </c>
      <c r="AM20" s="110" t="s">
        <v>57</v>
      </c>
      <c r="AN20" s="293" t="s">
        <v>58</v>
      </c>
      <c r="AO20" s="296"/>
      <c r="AP20" s="296"/>
      <c r="AQ20" s="296"/>
      <c r="AR20" s="296"/>
      <c r="AS20" s="296"/>
      <c r="AT20" s="296"/>
      <c r="AU20" s="296"/>
      <c r="AV20" s="296"/>
      <c r="AW20" s="296"/>
      <c r="AX20" s="296"/>
      <c r="AY20" s="296"/>
      <c r="AZ20" s="296"/>
      <c r="BA20" s="296"/>
    </row>
    <row r="21" spans="1:53" s="77" customFormat="1" ht="41.25" customHeight="1">
      <c r="A21" s="79"/>
      <c r="B21" s="106" t="s">
        <v>38</v>
      </c>
      <c r="C21" s="441" t="s">
        <v>299</v>
      </c>
      <c r="D21" s="442"/>
      <c r="E21" s="442"/>
      <c r="F21" s="442"/>
      <c r="G21" s="442"/>
      <c r="H21" s="442"/>
      <c r="I21" s="442"/>
      <c r="J21" s="442"/>
      <c r="K21" s="442"/>
      <c r="L21" s="442"/>
      <c r="M21" s="442"/>
      <c r="N21" s="442"/>
      <c r="O21" s="442"/>
      <c r="P21" s="471"/>
      <c r="Q21" s="452"/>
      <c r="R21" s="472"/>
      <c r="S21" s="451"/>
      <c r="T21" s="452"/>
      <c r="U21" s="453"/>
      <c r="V21" s="454"/>
      <c r="W21" s="454"/>
      <c r="X21" s="454"/>
      <c r="Y21" s="439"/>
      <c r="Z21" s="439"/>
      <c r="AA21" s="439"/>
      <c r="AB21" s="439"/>
      <c r="AC21" s="440"/>
      <c r="AD21" s="79"/>
      <c r="AE21" s="127"/>
      <c r="AF21" s="85"/>
      <c r="AG21" s="108">
        <v>0.340277777777778</v>
      </c>
      <c r="AH21" s="116">
        <v>3</v>
      </c>
      <c r="AI21" s="117" t="s">
        <v>179</v>
      </c>
      <c r="AJ21" s="118" t="s">
        <v>180</v>
      </c>
      <c r="AK21" s="117" t="s">
        <v>59</v>
      </c>
      <c r="AL21" s="119" t="s">
        <v>60</v>
      </c>
      <c r="AM21" s="117" t="s">
        <v>61</v>
      </c>
      <c r="AN21" s="294" t="s">
        <v>62</v>
      </c>
      <c r="AO21" s="296"/>
      <c r="AP21" s="296"/>
      <c r="AQ21" s="296"/>
      <c r="AR21" s="296"/>
      <c r="AS21" s="296"/>
      <c r="AT21" s="296"/>
      <c r="AU21" s="296"/>
      <c r="AV21" s="296"/>
      <c r="AW21" s="296"/>
      <c r="AX21" s="296"/>
      <c r="AY21" s="296"/>
      <c r="AZ21" s="296"/>
      <c r="BA21" s="296"/>
    </row>
    <row r="22" spans="1:53" s="77" customFormat="1" ht="41.25" customHeight="1">
      <c r="A22" s="79"/>
      <c r="B22" s="106" t="s">
        <v>39</v>
      </c>
      <c r="C22" s="441" t="s">
        <v>300</v>
      </c>
      <c r="D22" s="442"/>
      <c r="E22" s="442"/>
      <c r="F22" s="442"/>
      <c r="G22" s="442"/>
      <c r="H22" s="442"/>
      <c r="I22" s="442"/>
      <c r="J22" s="442"/>
      <c r="K22" s="442"/>
      <c r="L22" s="442"/>
      <c r="M22" s="442"/>
      <c r="N22" s="442"/>
      <c r="O22" s="442"/>
      <c r="P22" s="471"/>
      <c r="Q22" s="452"/>
      <c r="R22" s="472"/>
      <c r="S22" s="451"/>
      <c r="T22" s="452"/>
      <c r="U22" s="453"/>
      <c r="V22" s="454"/>
      <c r="W22" s="454"/>
      <c r="X22" s="454"/>
      <c r="Y22" s="439"/>
      <c r="Z22" s="439"/>
      <c r="AA22" s="439"/>
      <c r="AB22" s="439"/>
      <c r="AC22" s="440"/>
      <c r="AD22" s="79"/>
      <c r="AE22" s="127"/>
      <c r="AF22" s="85"/>
      <c r="AG22" s="108">
        <v>0.34375</v>
      </c>
      <c r="AH22" s="116">
        <v>2</v>
      </c>
      <c r="AI22" s="117" t="s">
        <v>181</v>
      </c>
      <c r="AJ22" s="118" t="s">
        <v>180</v>
      </c>
      <c r="AK22" s="117" t="s">
        <v>63</v>
      </c>
      <c r="AL22" s="119" t="s">
        <v>64</v>
      </c>
      <c r="AM22" s="117" t="s">
        <v>65</v>
      </c>
      <c r="AN22" s="294" t="s">
        <v>66</v>
      </c>
      <c r="AO22" s="296"/>
      <c r="AP22" s="296"/>
      <c r="AQ22" s="296"/>
      <c r="AR22" s="296"/>
      <c r="AS22" s="296"/>
      <c r="AT22" s="296"/>
      <c r="AU22" s="296"/>
      <c r="AV22" s="296"/>
      <c r="AW22" s="296"/>
      <c r="AX22" s="296"/>
      <c r="AY22" s="296"/>
      <c r="AZ22" s="296"/>
      <c r="BA22" s="296"/>
    </row>
    <row r="23" spans="1:53" s="77" customFormat="1" ht="41.25" customHeight="1" thickBot="1">
      <c r="A23" s="79"/>
      <c r="B23" s="106" t="s">
        <v>40</v>
      </c>
      <c r="C23" s="441" t="s">
        <v>301</v>
      </c>
      <c r="D23" s="442"/>
      <c r="E23" s="442"/>
      <c r="F23" s="442"/>
      <c r="G23" s="442"/>
      <c r="H23" s="442"/>
      <c r="I23" s="442"/>
      <c r="J23" s="442"/>
      <c r="K23" s="442"/>
      <c r="L23" s="442"/>
      <c r="M23" s="442"/>
      <c r="N23" s="442"/>
      <c r="O23" s="442"/>
      <c r="P23" s="471"/>
      <c r="Q23" s="452"/>
      <c r="R23" s="472"/>
      <c r="S23" s="451"/>
      <c r="T23" s="452"/>
      <c r="U23" s="453"/>
      <c r="V23" s="454"/>
      <c r="W23" s="454"/>
      <c r="X23" s="454"/>
      <c r="Y23" s="439"/>
      <c r="Z23" s="439"/>
      <c r="AA23" s="439"/>
      <c r="AB23" s="439"/>
      <c r="AC23" s="440"/>
      <c r="AD23" s="79"/>
      <c r="AE23" s="127"/>
      <c r="AF23" s="85"/>
      <c r="AG23" s="108">
        <v>0.347222222222222</v>
      </c>
      <c r="AH23" s="120">
        <v>1</v>
      </c>
      <c r="AI23" s="121" t="s">
        <v>182</v>
      </c>
      <c r="AJ23" s="102" t="s">
        <v>180</v>
      </c>
      <c r="AK23" s="121" t="s">
        <v>67</v>
      </c>
      <c r="AL23" s="122" t="s">
        <v>68</v>
      </c>
      <c r="AM23" s="121" t="s">
        <v>69</v>
      </c>
      <c r="AN23" s="295" t="s">
        <v>70</v>
      </c>
      <c r="AO23" s="296"/>
      <c r="AP23" s="296"/>
      <c r="AQ23" s="296"/>
      <c r="AR23" s="296"/>
      <c r="AS23" s="296"/>
      <c r="AT23" s="296"/>
      <c r="AU23" s="296"/>
      <c r="AV23" s="296"/>
      <c r="AW23" s="296"/>
      <c r="AX23" s="296"/>
      <c r="AY23" s="296"/>
      <c r="AZ23" s="296"/>
      <c r="BA23" s="296"/>
    </row>
    <row r="24" spans="1:40" s="77" customFormat="1" ht="41.25" customHeight="1">
      <c r="A24" s="79"/>
      <c r="B24" s="106"/>
      <c r="C24" s="441"/>
      <c r="D24" s="442"/>
      <c r="E24" s="442"/>
      <c r="F24" s="442"/>
      <c r="G24" s="442"/>
      <c r="H24" s="442"/>
      <c r="I24" s="442"/>
      <c r="J24" s="442"/>
      <c r="K24" s="442"/>
      <c r="L24" s="442"/>
      <c r="M24" s="442"/>
      <c r="N24" s="442"/>
      <c r="O24" s="442"/>
      <c r="P24" s="548"/>
      <c r="Q24" s="546"/>
      <c r="R24" s="549"/>
      <c r="S24" s="545"/>
      <c r="T24" s="546"/>
      <c r="U24" s="546"/>
      <c r="V24" s="547"/>
      <c r="W24" s="547"/>
      <c r="X24" s="547"/>
      <c r="Y24" s="550"/>
      <c r="Z24" s="550"/>
      <c r="AA24" s="550"/>
      <c r="AB24" s="550"/>
      <c r="AC24" s="551"/>
      <c r="AD24" s="79"/>
      <c r="AE24" s="127"/>
      <c r="AF24" s="85"/>
      <c r="AG24" s="108">
        <v>0.354166666666667</v>
      </c>
      <c r="AH24" s="123"/>
      <c r="AI24" s="85"/>
      <c r="AJ24" s="85"/>
      <c r="AK24" s="123"/>
      <c r="AL24" s="85"/>
      <c r="AM24" s="123"/>
      <c r="AN24" s="123"/>
    </row>
    <row r="25" spans="1:40" s="77" customFormat="1" ht="41.25" customHeight="1">
      <c r="A25" s="79"/>
      <c r="B25" s="106"/>
      <c r="C25" s="313"/>
      <c r="D25" s="314"/>
      <c r="E25" s="314"/>
      <c r="F25" s="314"/>
      <c r="G25" s="314"/>
      <c r="H25" s="314"/>
      <c r="I25" s="314"/>
      <c r="J25" s="314"/>
      <c r="K25" s="314"/>
      <c r="L25" s="314"/>
      <c r="M25" s="314"/>
      <c r="N25" s="314"/>
      <c r="O25" s="314"/>
      <c r="P25" s="538"/>
      <c r="Q25" s="538"/>
      <c r="R25" s="538"/>
      <c r="S25" s="539"/>
      <c r="T25" s="540"/>
      <c r="U25" s="540"/>
      <c r="V25" s="538"/>
      <c r="W25" s="538"/>
      <c r="X25" s="538"/>
      <c r="Y25" s="541"/>
      <c r="Z25" s="541"/>
      <c r="AA25" s="541"/>
      <c r="AB25" s="541"/>
      <c r="AC25" s="542"/>
      <c r="AD25" s="79"/>
      <c r="AE25" s="127"/>
      <c r="AF25" s="85"/>
      <c r="AG25" s="108"/>
      <c r="AH25" s="123"/>
      <c r="AI25" s="85"/>
      <c r="AJ25" s="85"/>
      <c r="AK25" s="123"/>
      <c r="AL25" s="85"/>
      <c r="AM25" s="123"/>
      <c r="AN25" s="123"/>
    </row>
    <row r="26" spans="1:40" s="77" customFormat="1" ht="41.25" customHeight="1">
      <c r="A26" s="79"/>
      <c r="B26" s="125"/>
      <c r="C26" s="543"/>
      <c r="D26" s="544"/>
      <c r="E26" s="544"/>
      <c r="F26" s="544"/>
      <c r="G26" s="544"/>
      <c r="H26" s="544"/>
      <c r="I26" s="544"/>
      <c r="J26" s="544"/>
      <c r="K26" s="544"/>
      <c r="L26" s="544"/>
      <c r="M26" s="544"/>
      <c r="N26" s="544"/>
      <c r="O26" s="544"/>
      <c r="P26" s="538"/>
      <c r="Q26" s="538"/>
      <c r="R26" s="538"/>
      <c r="S26" s="539"/>
      <c r="T26" s="540"/>
      <c r="U26" s="540"/>
      <c r="V26" s="538"/>
      <c r="W26" s="538"/>
      <c r="X26" s="538"/>
      <c r="Y26" s="541"/>
      <c r="Z26" s="541"/>
      <c r="AA26" s="541"/>
      <c r="AB26" s="541"/>
      <c r="AC26" s="542"/>
      <c r="AD26" s="79"/>
      <c r="AE26" s="127"/>
      <c r="AF26" s="85"/>
      <c r="AG26" s="108">
        <v>0.375</v>
      </c>
      <c r="AH26" s="85"/>
      <c r="AI26" s="85"/>
      <c r="AJ26" s="85"/>
      <c r="AK26" s="123"/>
      <c r="AL26" s="85"/>
      <c r="AM26" s="123"/>
      <c r="AN26" s="123"/>
    </row>
    <row r="27" spans="1:40" s="77" customFormat="1" ht="41.25" customHeight="1">
      <c r="A27" s="79"/>
      <c r="B27" s="106"/>
      <c r="C27" s="308"/>
      <c r="D27" s="309"/>
      <c r="E27" s="309"/>
      <c r="F27" s="309"/>
      <c r="G27" s="309"/>
      <c r="H27" s="309"/>
      <c r="I27" s="309"/>
      <c r="J27" s="309"/>
      <c r="K27" s="309"/>
      <c r="L27" s="309"/>
      <c r="M27" s="309"/>
      <c r="N27" s="309"/>
      <c r="O27" s="309"/>
      <c r="P27" s="538"/>
      <c r="Q27" s="538"/>
      <c r="R27" s="538"/>
      <c r="S27" s="539"/>
      <c r="T27" s="540"/>
      <c r="U27" s="540"/>
      <c r="V27" s="538"/>
      <c r="W27" s="538"/>
      <c r="X27" s="538"/>
      <c r="Y27" s="541"/>
      <c r="Z27" s="541"/>
      <c r="AA27" s="541"/>
      <c r="AB27" s="541"/>
      <c r="AC27" s="542"/>
      <c r="AD27" s="79"/>
      <c r="AE27" s="127"/>
      <c r="AF27" s="85"/>
      <c r="AG27" s="108"/>
      <c r="AH27" s="123"/>
      <c r="AI27" s="85"/>
      <c r="AJ27" s="85"/>
      <c r="AK27" s="123"/>
      <c r="AL27" s="85"/>
      <c r="AM27" s="123"/>
      <c r="AN27" s="123"/>
    </row>
    <row r="28" spans="1:40" s="77" customFormat="1" ht="41.25" customHeight="1">
      <c r="A28" s="79"/>
      <c r="B28" s="125"/>
      <c r="C28" s="543"/>
      <c r="D28" s="544"/>
      <c r="E28" s="544"/>
      <c r="F28" s="544"/>
      <c r="G28" s="544"/>
      <c r="H28" s="544"/>
      <c r="I28" s="544"/>
      <c r="J28" s="544"/>
      <c r="K28" s="544"/>
      <c r="L28" s="544"/>
      <c r="M28" s="544"/>
      <c r="N28" s="544"/>
      <c r="O28" s="544"/>
      <c r="P28" s="538"/>
      <c r="Q28" s="538"/>
      <c r="R28" s="538"/>
      <c r="S28" s="539"/>
      <c r="T28" s="540"/>
      <c r="U28" s="540"/>
      <c r="V28" s="538"/>
      <c r="W28" s="538"/>
      <c r="X28" s="538"/>
      <c r="Y28" s="541"/>
      <c r="Z28" s="541"/>
      <c r="AA28" s="541"/>
      <c r="AB28" s="541"/>
      <c r="AC28" s="542"/>
      <c r="AD28" s="79"/>
      <c r="AE28" s="127"/>
      <c r="AF28" s="85"/>
      <c r="AG28" s="108">
        <v>0.375</v>
      </c>
      <c r="AH28" s="85"/>
      <c r="AI28" s="85"/>
      <c r="AJ28" s="85"/>
      <c r="AK28" s="123"/>
      <c r="AL28" s="85"/>
      <c r="AM28" s="123"/>
      <c r="AN28" s="123"/>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0.381944444444445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33" s="85" customFormat="1" ht="15.75" customHeight="1">
      <c r="A33" s="79"/>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7"/>
      <c r="AG33" s="108">
        <v>0.38888888888889</v>
      </c>
    </row>
    <row r="34" spans="1:33" s="28" customFormat="1" ht="15.75" customHeight="1">
      <c r="A34" s="5"/>
      <c r="B34" s="126"/>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0.392361111111112</v>
      </c>
    </row>
    <row r="35" spans="1:33" s="28" customFormat="1" ht="15.75" customHeight="1">
      <c r="A35" s="5"/>
      <c r="B35" s="126"/>
      <c r="C35" s="79"/>
      <c r="D35" s="79"/>
      <c r="E35" s="79"/>
      <c r="F35" s="79"/>
      <c r="G35" s="79"/>
      <c r="H35" s="79"/>
      <c r="I35" s="79"/>
      <c r="J35" s="79"/>
      <c r="K35" s="79"/>
      <c r="L35" s="79"/>
      <c r="M35" s="77"/>
      <c r="N35" s="77"/>
      <c r="O35" s="77"/>
      <c r="P35" s="5"/>
      <c r="Q35" s="5"/>
      <c r="R35" s="5"/>
      <c r="S35" s="5"/>
      <c r="T35" s="5"/>
      <c r="U35" s="5"/>
      <c r="V35" s="5"/>
      <c r="W35" s="5"/>
      <c r="X35" s="5"/>
      <c r="Y35" s="5"/>
      <c r="Z35" s="5"/>
      <c r="AA35" s="5"/>
      <c r="AB35" s="5"/>
      <c r="AC35" s="5"/>
      <c r="AD35" s="5"/>
      <c r="AE35" s="8"/>
      <c r="AG35" s="24">
        <v>0.395833333333334</v>
      </c>
    </row>
    <row r="36" spans="1:33" s="28" customFormat="1" ht="15.75" customHeight="1">
      <c r="A36" s="5"/>
      <c r="B36" s="126"/>
      <c r="C36" s="79"/>
      <c r="D36" s="79"/>
      <c r="E36" s="79"/>
      <c r="F36" s="79"/>
      <c r="G36" s="79"/>
      <c r="H36" s="79"/>
      <c r="I36" s="79"/>
      <c r="J36" s="79"/>
      <c r="K36" s="79"/>
      <c r="L36" s="79"/>
      <c r="M36" s="77"/>
      <c r="N36" s="77"/>
      <c r="O36" s="77"/>
      <c r="P36" s="5"/>
      <c r="Q36" s="5"/>
      <c r="R36" s="5"/>
      <c r="S36" s="5"/>
      <c r="T36" s="5"/>
      <c r="U36" s="5"/>
      <c r="V36" s="5"/>
      <c r="W36" s="5"/>
      <c r="X36" s="5"/>
      <c r="Y36" s="5"/>
      <c r="Z36" s="5"/>
      <c r="AA36" s="5"/>
      <c r="AB36" s="5"/>
      <c r="AC36" s="5"/>
      <c r="AD36" s="5"/>
      <c r="AE36" s="8"/>
      <c r="AG36" s="24">
        <v>0.399305555555556</v>
      </c>
    </row>
    <row r="37" spans="1:33" s="28" customFormat="1" ht="15.75" customHeight="1">
      <c r="A37" s="5"/>
      <c r="B37" s="126"/>
      <c r="C37" s="79"/>
      <c r="D37" s="79"/>
      <c r="E37" s="79"/>
      <c r="F37" s="79"/>
      <c r="G37" s="79"/>
      <c r="H37" s="79"/>
      <c r="I37" s="79"/>
      <c r="J37" s="79"/>
      <c r="K37" s="79"/>
      <c r="L37" s="79"/>
      <c r="M37" s="77"/>
      <c r="N37" s="77"/>
      <c r="O37" s="77"/>
      <c r="P37" s="5"/>
      <c r="Q37" s="5"/>
      <c r="R37" s="5"/>
      <c r="S37" s="5"/>
      <c r="T37" s="5"/>
      <c r="U37" s="5"/>
      <c r="V37" s="5"/>
      <c r="W37" s="5"/>
      <c r="X37" s="5"/>
      <c r="Y37" s="5"/>
      <c r="Z37" s="5"/>
      <c r="AA37" s="5"/>
      <c r="AB37" s="5"/>
      <c r="AC37" s="5"/>
      <c r="AD37" s="5"/>
      <c r="AE37" s="8"/>
      <c r="AG37" s="24">
        <v>0.402777777777779</v>
      </c>
    </row>
    <row r="38" spans="1:33" s="28" customFormat="1" ht="15.75" customHeight="1">
      <c r="A38" s="5"/>
      <c r="B38" s="126"/>
      <c r="C38" s="79"/>
      <c r="D38" s="79"/>
      <c r="E38" s="79"/>
      <c r="F38" s="79"/>
      <c r="G38" s="79"/>
      <c r="H38" s="79"/>
      <c r="I38" s="79"/>
      <c r="J38" s="79"/>
      <c r="K38" s="79"/>
      <c r="L38" s="79"/>
      <c r="M38" s="77"/>
      <c r="N38" s="77"/>
      <c r="O38" s="77"/>
      <c r="P38" s="5"/>
      <c r="Q38" s="5"/>
      <c r="R38" s="5"/>
      <c r="S38" s="5"/>
      <c r="T38" s="5"/>
      <c r="U38" s="5"/>
      <c r="V38" s="5"/>
      <c r="W38" s="5"/>
      <c r="X38" s="5"/>
      <c r="Y38" s="5"/>
      <c r="Z38" s="5"/>
      <c r="AA38" s="5"/>
      <c r="AB38" s="5"/>
      <c r="AC38" s="5"/>
      <c r="AD38" s="5"/>
      <c r="AE38" s="8"/>
      <c r="AG38" s="24">
        <v>0.406250000000001</v>
      </c>
    </row>
    <row r="39" spans="1:33" s="28" customFormat="1" ht="15.75" customHeight="1">
      <c r="A39" s="5"/>
      <c r="B39" s="126"/>
      <c r="C39" s="79"/>
      <c r="D39" s="79"/>
      <c r="E39" s="79"/>
      <c r="F39" s="79"/>
      <c r="G39" s="79"/>
      <c r="H39" s="79"/>
      <c r="I39" s="79"/>
      <c r="J39" s="79"/>
      <c r="K39" s="79"/>
      <c r="L39" s="79"/>
      <c r="M39" s="77"/>
      <c r="N39" s="77"/>
      <c r="O39" s="77"/>
      <c r="P39" s="5"/>
      <c r="Q39" s="5"/>
      <c r="R39" s="5"/>
      <c r="S39" s="5"/>
      <c r="T39" s="5"/>
      <c r="U39" s="5"/>
      <c r="V39" s="5"/>
      <c r="W39" s="5"/>
      <c r="X39" s="5"/>
      <c r="Y39" s="5"/>
      <c r="Z39" s="5"/>
      <c r="AA39" s="5"/>
      <c r="AB39" s="5"/>
      <c r="AC39" s="5"/>
      <c r="AD39" s="5"/>
      <c r="AE39" s="8"/>
      <c r="AG39" s="24">
        <v>0.409722222222223</v>
      </c>
    </row>
    <row r="40" spans="1:33" s="28" customFormat="1" ht="15.75" customHeight="1">
      <c r="A40" s="5"/>
      <c r="B40" s="126"/>
      <c r="C40" s="79"/>
      <c r="D40" s="79"/>
      <c r="E40" s="79"/>
      <c r="F40" s="79"/>
      <c r="G40" s="79"/>
      <c r="H40" s="79"/>
      <c r="I40" s="79"/>
      <c r="J40" s="79"/>
      <c r="K40" s="79"/>
      <c r="L40" s="79"/>
      <c r="M40" s="77"/>
      <c r="N40" s="77"/>
      <c r="O40" s="77"/>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2.7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R11:U11"/>
    <mergeCell ref="P19:R19"/>
    <mergeCell ref="Y25:AC25"/>
    <mergeCell ref="P20:R20"/>
    <mergeCell ref="S20:U20"/>
    <mergeCell ref="C19:O19"/>
    <mergeCell ref="C20:O20"/>
    <mergeCell ref="B13:C14"/>
    <mergeCell ref="B16:O17"/>
    <mergeCell ref="P16:R17"/>
    <mergeCell ref="B3:AC3"/>
    <mergeCell ref="B6:C6"/>
    <mergeCell ref="B7:C7"/>
    <mergeCell ref="B10:C11"/>
    <mergeCell ref="E10:I10"/>
    <mergeCell ref="R10:U10"/>
    <mergeCell ref="V10:X11"/>
    <mergeCell ref="D6:AC6"/>
    <mergeCell ref="D7:AC7"/>
    <mergeCell ref="E11:I11"/>
    <mergeCell ref="S16:U17"/>
    <mergeCell ref="V16:X17"/>
    <mergeCell ref="Y10:AC11"/>
    <mergeCell ref="Y13:AC14"/>
    <mergeCell ref="J10:K11"/>
    <mergeCell ref="M10:P10"/>
    <mergeCell ref="E13:U13"/>
    <mergeCell ref="V13:X14"/>
    <mergeCell ref="E14:U14"/>
    <mergeCell ref="M11:P11"/>
    <mergeCell ref="AM16:AN16"/>
    <mergeCell ref="AH16:AH17"/>
    <mergeCell ref="Y16:AC17"/>
    <mergeCell ref="AM18:AN18"/>
    <mergeCell ref="AI16:AJ16"/>
    <mergeCell ref="AK18:AL18"/>
    <mergeCell ref="Y18:AC18"/>
    <mergeCell ref="AI18:AJ18"/>
    <mergeCell ref="AK16:AL16"/>
    <mergeCell ref="Y28:AC28"/>
    <mergeCell ref="Y29:AC29"/>
    <mergeCell ref="V26:X26"/>
    <mergeCell ref="Y26:AC26"/>
    <mergeCell ref="Y21:AC21"/>
    <mergeCell ref="Y24:AC24"/>
    <mergeCell ref="V21:X21"/>
    <mergeCell ref="S26:U26"/>
    <mergeCell ref="P22:R22"/>
    <mergeCell ref="V20:X20"/>
    <mergeCell ref="Y20:AC20"/>
    <mergeCell ref="Y22:AC22"/>
    <mergeCell ref="Y23:AC23"/>
    <mergeCell ref="S28:U28"/>
    <mergeCell ref="P29:R29"/>
    <mergeCell ref="P25:R25"/>
    <mergeCell ref="V27:X27"/>
    <mergeCell ref="C28:O28"/>
    <mergeCell ref="S25:U25"/>
    <mergeCell ref="S29:U29"/>
    <mergeCell ref="V29:X29"/>
    <mergeCell ref="V28:X28"/>
    <mergeCell ref="P26:R26"/>
    <mergeCell ref="C22:O22"/>
    <mergeCell ref="P21:R21"/>
    <mergeCell ref="S24:U24"/>
    <mergeCell ref="V24:X24"/>
    <mergeCell ref="P24:R24"/>
    <mergeCell ref="V23:X23"/>
    <mergeCell ref="C23:O23"/>
    <mergeCell ref="S22:U22"/>
    <mergeCell ref="V22:X22"/>
    <mergeCell ref="S21:U21"/>
    <mergeCell ref="B32:AC32"/>
    <mergeCell ref="Y27:AC27"/>
    <mergeCell ref="B18:O18"/>
    <mergeCell ref="C24:O24"/>
    <mergeCell ref="P23:R23"/>
    <mergeCell ref="S23:U23"/>
    <mergeCell ref="C29:O29"/>
    <mergeCell ref="V25:X25"/>
    <mergeCell ref="C26:O26"/>
    <mergeCell ref="S18:U18"/>
    <mergeCell ref="P18:R18"/>
    <mergeCell ref="S19:U19"/>
    <mergeCell ref="V19:X19"/>
    <mergeCell ref="V18:X18"/>
    <mergeCell ref="B31:AC31"/>
    <mergeCell ref="Y19:AC19"/>
    <mergeCell ref="P28:R28"/>
    <mergeCell ref="P27:R27"/>
    <mergeCell ref="S27:U27"/>
    <mergeCell ref="C21:O21"/>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1">
      <selection activeCell="E10" sqref="E10:I10"/>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27" t="s">
        <v>269</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v>44542</v>
      </c>
      <c r="F10" s="505"/>
      <c r="G10" s="505"/>
      <c r="H10" s="505"/>
      <c r="I10" s="506"/>
      <c r="J10" s="701" t="s">
        <v>30</v>
      </c>
      <c r="K10" s="702"/>
      <c r="L10" s="703" t="s">
        <v>346</v>
      </c>
      <c r="M10" s="484">
        <v>0.562500000000003</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v>44542</v>
      </c>
      <c r="F11" s="488"/>
      <c r="G11" s="488"/>
      <c r="H11" s="488"/>
      <c r="I11" s="489"/>
      <c r="J11" s="701"/>
      <c r="K11" s="702"/>
      <c r="L11" s="703" t="s">
        <v>347</v>
      </c>
      <c r="M11" s="516">
        <v>0.562500000000003</v>
      </c>
      <c r="N11" s="517"/>
      <c r="O11" s="517"/>
      <c r="P11" s="518"/>
      <c r="Q11" s="704" t="s">
        <v>1</v>
      </c>
      <c r="R11" s="516">
        <v>0.687500000000004</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E16" s="127"/>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E17" s="127"/>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105"/>
      <c r="AI18" s="459" t="s">
        <v>44</v>
      </c>
      <c r="AJ18" s="460"/>
      <c r="AK18" s="459" t="s">
        <v>34</v>
      </c>
      <c r="AL18" s="460"/>
      <c r="AM18" s="459" t="s">
        <v>43</v>
      </c>
      <c r="AN18" s="460"/>
    </row>
    <row r="19" spans="1:53" s="77" customFormat="1" ht="41.25" customHeight="1">
      <c r="A19" s="79"/>
      <c r="B19" s="106" t="s">
        <v>36</v>
      </c>
      <c r="C19" s="467" t="s">
        <v>302</v>
      </c>
      <c r="D19" s="468"/>
      <c r="E19" s="468"/>
      <c r="F19" s="468"/>
      <c r="G19" s="468"/>
      <c r="H19" s="468"/>
      <c r="I19" s="468"/>
      <c r="J19" s="468"/>
      <c r="K19" s="468"/>
      <c r="L19" s="468"/>
      <c r="M19" s="468"/>
      <c r="N19" s="468"/>
      <c r="O19" s="468"/>
      <c r="P19" s="492"/>
      <c r="Q19" s="493"/>
      <c r="R19" s="494"/>
      <c r="S19" s="531"/>
      <c r="T19" s="493"/>
      <c r="U19" s="532"/>
      <c r="V19" s="470"/>
      <c r="W19" s="470"/>
      <c r="X19" s="470"/>
      <c r="Y19" s="529"/>
      <c r="Z19" s="529"/>
      <c r="AA19" s="529"/>
      <c r="AB19" s="529"/>
      <c r="AC19" s="530"/>
      <c r="AD19" s="79"/>
      <c r="AE19" s="127"/>
      <c r="AF19" s="107" t="s">
        <v>176</v>
      </c>
      <c r="AG19" s="108">
        <v>0.3333333333333333</v>
      </c>
      <c r="AH19" s="109"/>
      <c r="AI19" s="110"/>
      <c r="AJ19" s="111"/>
      <c r="AK19" s="112"/>
      <c r="AL19" s="113"/>
      <c r="AM19" s="112"/>
      <c r="AN19" s="292"/>
      <c r="AO19" s="296"/>
      <c r="AP19" s="296"/>
      <c r="AQ19" s="296"/>
      <c r="AR19" s="296"/>
      <c r="AS19" s="296"/>
      <c r="AT19" s="296"/>
      <c r="AU19" s="296"/>
      <c r="AV19" s="296"/>
      <c r="AW19" s="296"/>
      <c r="AX19" s="296"/>
      <c r="AY19" s="296"/>
      <c r="AZ19" s="296"/>
      <c r="BA19" s="296"/>
    </row>
    <row r="20" spans="1:53" s="77" customFormat="1" ht="41.25" customHeight="1">
      <c r="A20" s="79"/>
      <c r="B20" s="106" t="s">
        <v>37</v>
      </c>
      <c r="C20" s="467" t="s">
        <v>303</v>
      </c>
      <c r="D20" s="468"/>
      <c r="E20" s="468"/>
      <c r="F20" s="468"/>
      <c r="G20" s="468"/>
      <c r="H20" s="468"/>
      <c r="I20" s="468"/>
      <c r="J20" s="468"/>
      <c r="K20" s="468"/>
      <c r="L20" s="468"/>
      <c r="M20" s="468"/>
      <c r="N20" s="468"/>
      <c r="O20" s="468"/>
      <c r="P20" s="471"/>
      <c r="Q20" s="452"/>
      <c r="R20" s="472"/>
      <c r="S20" s="451"/>
      <c r="T20" s="452"/>
      <c r="U20" s="453"/>
      <c r="V20" s="454"/>
      <c r="W20" s="454"/>
      <c r="X20" s="454"/>
      <c r="Y20" s="439"/>
      <c r="Z20" s="439"/>
      <c r="AA20" s="439"/>
      <c r="AB20" s="439"/>
      <c r="AC20" s="440"/>
      <c r="AD20" s="79"/>
      <c r="AE20" s="127"/>
      <c r="AF20" s="114" t="s">
        <v>177</v>
      </c>
      <c r="AG20" s="108">
        <v>0.3368055555555556</v>
      </c>
      <c r="AH20" s="109">
        <v>4</v>
      </c>
      <c r="AI20" s="110" t="s">
        <v>178</v>
      </c>
      <c r="AJ20" s="111" t="s">
        <v>48</v>
      </c>
      <c r="AK20" s="110" t="s">
        <v>55</v>
      </c>
      <c r="AL20" s="115" t="s">
        <v>56</v>
      </c>
      <c r="AM20" s="110" t="s">
        <v>57</v>
      </c>
      <c r="AN20" s="293" t="s">
        <v>58</v>
      </c>
      <c r="AO20" s="296"/>
      <c r="AP20" s="296"/>
      <c r="AQ20" s="296"/>
      <c r="AR20" s="296"/>
      <c r="AS20" s="296"/>
      <c r="AT20" s="296"/>
      <c r="AU20" s="296"/>
      <c r="AV20" s="296"/>
      <c r="AW20" s="296"/>
      <c r="AX20" s="296"/>
      <c r="AY20" s="296"/>
      <c r="AZ20" s="296"/>
      <c r="BA20" s="296"/>
    </row>
    <row r="21" spans="1:53" s="77" customFormat="1" ht="41.25" customHeight="1">
      <c r="A21" s="79"/>
      <c r="B21" s="106" t="s">
        <v>38</v>
      </c>
      <c r="C21" s="467" t="s">
        <v>304</v>
      </c>
      <c r="D21" s="468"/>
      <c r="E21" s="468"/>
      <c r="F21" s="468"/>
      <c r="G21" s="468"/>
      <c r="H21" s="468"/>
      <c r="I21" s="468"/>
      <c r="J21" s="468"/>
      <c r="K21" s="468"/>
      <c r="L21" s="468"/>
      <c r="M21" s="468"/>
      <c r="N21" s="468"/>
      <c r="O21" s="468"/>
      <c r="P21" s="471"/>
      <c r="Q21" s="452"/>
      <c r="R21" s="472"/>
      <c r="S21" s="451"/>
      <c r="T21" s="452"/>
      <c r="U21" s="453"/>
      <c r="V21" s="454"/>
      <c r="W21" s="454"/>
      <c r="X21" s="454"/>
      <c r="Y21" s="439"/>
      <c r="Z21" s="439"/>
      <c r="AA21" s="439"/>
      <c r="AB21" s="439"/>
      <c r="AC21" s="440"/>
      <c r="AD21" s="79"/>
      <c r="AE21" s="127"/>
      <c r="AF21" s="85"/>
      <c r="AG21" s="108">
        <v>0.340277777777778</v>
      </c>
      <c r="AH21" s="116">
        <v>3</v>
      </c>
      <c r="AI21" s="117" t="s">
        <v>179</v>
      </c>
      <c r="AJ21" s="118" t="s">
        <v>180</v>
      </c>
      <c r="AK21" s="117" t="s">
        <v>59</v>
      </c>
      <c r="AL21" s="119" t="s">
        <v>60</v>
      </c>
      <c r="AM21" s="117" t="s">
        <v>61</v>
      </c>
      <c r="AN21" s="294" t="s">
        <v>62</v>
      </c>
      <c r="AO21" s="296"/>
      <c r="AP21" s="296"/>
      <c r="AQ21" s="296"/>
      <c r="AR21" s="296"/>
      <c r="AS21" s="296"/>
      <c r="AT21" s="296"/>
      <c r="AU21" s="296"/>
      <c r="AV21" s="296"/>
      <c r="AW21" s="296"/>
      <c r="AX21" s="296"/>
      <c r="AY21" s="296"/>
      <c r="AZ21" s="296"/>
      <c r="BA21" s="296"/>
    </row>
    <row r="22" spans="1:53" s="77" customFormat="1" ht="41.25" customHeight="1" thickBot="1">
      <c r="A22" s="79"/>
      <c r="B22" s="106" t="s">
        <v>39</v>
      </c>
      <c r="C22" s="467" t="s">
        <v>305</v>
      </c>
      <c r="D22" s="468"/>
      <c r="E22" s="468"/>
      <c r="F22" s="468"/>
      <c r="G22" s="468"/>
      <c r="H22" s="468"/>
      <c r="I22" s="468"/>
      <c r="J22" s="468"/>
      <c r="K22" s="468"/>
      <c r="L22" s="468"/>
      <c r="M22" s="468"/>
      <c r="N22" s="468"/>
      <c r="O22" s="468"/>
      <c r="P22" s="558"/>
      <c r="Q22" s="559"/>
      <c r="R22" s="560"/>
      <c r="S22" s="561"/>
      <c r="T22" s="559"/>
      <c r="U22" s="562"/>
      <c r="V22" s="563"/>
      <c r="W22" s="563"/>
      <c r="X22" s="563"/>
      <c r="Y22" s="556"/>
      <c r="Z22" s="556"/>
      <c r="AA22" s="556"/>
      <c r="AB22" s="556"/>
      <c r="AC22" s="557"/>
      <c r="AD22" s="79"/>
      <c r="AE22" s="127"/>
      <c r="AF22" s="85"/>
      <c r="AG22" s="108">
        <v>0.34375</v>
      </c>
      <c r="AH22" s="116">
        <v>2</v>
      </c>
      <c r="AI22" s="117" t="s">
        <v>181</v>
      </c>
      <c r="AJ22" s="118" t="s">
        <v>180</v>
      </c>
      <c r="AK22" s="117" t="s">
        <v>63</v>
      </c>
      <c r="AL22" s="119" t="s">
        <v>64</v>
      </c>
      <c r="AM22" s="117" t="s">
        <v>65</v>
      </c>
      <c r="AN22" s="294" t="s">
        <v>66</v>
      </c>
      <c r="AO22" s="296"/>
      <c r="AP22" s="296"/>
      <c r="AQ22" s="296"/>
      <c r="AR22" s="296"/>
      <c r="AS22" s="296"/>
      <c r="AT22" s="296"/>
      <c r="AU22" s="296"/>
      <c r="AV22" s="296"/>
      <c r="AW22" s="296"/>
      <c r="AX22" s="296"/>
      <c r="AY22" s="296"/>
      <c r="AZ22" s="296"/>
      <c r="BA22" s="296"/>
    </row>
    <row r="23" spans="1:40" s="77" customFormat="1" ht="41.25" customHeight="1">
      <c r="A23" s="79"/>
      <c r="B23" s="106"/>
      <c r="C23" s="441"/>
      <c r="D23" s="442"/>
      <c r="E23" s="442"/>
      <c r="F23" s="442"/>
      <c r="G23" s="442"/>
      <c r="H23" s="442"/>
      <c r="I23" s="442"/>
      <c r="J23" s="442"/>
      <c r="K23" s="442"/>
      <c r="L23" s="442"/>
      <c r="M23" s="442"/>
      <c r="N23" s="442"/>
      <c r="O23" s="442"/>
      <c r="P23" s="552"/>
      <c r="Q23" s="553"/>
      <c r="R23" s="553"/>
      <c r="S23" s="553"/>
      <c r="T23" s="553"/>
      <c r="U23" s="554"/>
      <c r="V23" s="553"/>
      <c r="W23" s="553"/>
      <c r="X23" s="553"/>
      <c r="Y23" s="555"/>
      <c r="Z23" s="555"/>
      <c r="AA23" s="555"/>
      <c r="AB23" s="555"/>
      <c r="AC23" s="555"/>
      <c r="AD23" s="79"/>
      <c r="AE23" s="127"/>
      <c r="AF23" s="85"/>
      <c r="AG23" s="108">
        <v>0.354166666666667</v>
      </c>
      <c r="AH23" s="120">
        <v>1</v>
      </c>
      <c r="AI23" s="121" t="s">
        <v>53</v>
      </c>
      <c r="AJ23" s="102" t="s">
        <v>49</v>
      </c>
      <c r="AK23" s="121" t="s">
        <v>67</v>
      </c>
      <c r="AL23" s="122" t="s">
        <v>68</v>
      </c>
      <c r="AM23" s="121" t="s">
        <v>69</v>
      </c>
      <c r="AN23" s="295" t="s">
        <v>70</v>
      </c>
    </row>
    <row r="24" spans="1:40" s="77" customFormat="1" ht="41.25" customHeight="1">
      <c r="A24" s="79"/>
      <c r="B24" s="128"/>
      <c r="C24" s="426"/>
      <c r="D24" s="427"/>
      <c r="E24" s="427"/>
      <c r="F24" s="427"/>
      <c r="G24" s="427"/>
      <c r="H24" s="427"/>
      <c r="I24" s="427"/>
      <c r="J24" s="427"/>
      <c r="K24" s="427"/>
      <c r="L24" s="427"/>
      <c r="M24" s="427"/>
      <c r="N24" s="427"/>
      <c r="O24" s="427"/>
      <c r="P24" s="457"/>
      <c r="Q24" s="455"/>
      <c r="R24" s="455"/>
      <c r="S24" s="455"/>
      <c r="T24" s="455"/>
      <c r="U24" s="456"/>
      <c r="V24" s="455"/>
      <c r="W24" s="455"/>
      <c r="X24" s="455"/>
      <c r="Y24" s="475"/>
      <c r="Z24" s="475"/>
      <c r="AA24" s="475"/>
      <c r="AB24" s="475"/>
      <c r="AC24" s="475"/>
      <c r="AD24" s="79"/>
      <c r="AE24" s="127"/>
      <c r="AF24" s="85"/>
      <c r="AG24" s="108">
        <v>0.357638888888889</v>
      </c>
      <c r="AH24" s="85"/>
      <c r="AI24" s="85"/>
      <c r="AJ24" s="85"/>
      <c r="AK24" s="123"/>
      <c r="AL24" s="85"/>
      <c r="AM24" s="123"/>
      <c r="AN24" s="123"/>
    </row>
    <row r="25" spans="1:40" s="77" customFormat="1" ht="41.25" customHeight="1">
      <c r="A25" s="79"/>
      <c r="B25" s="128"/>
      <c r="C25" s="426"/>
      <c r="D25" s="427"/>
      <c r="E25" s="427"/>
      <c r="F25" s="427"/>
      <c r="G25" s="427"/>
      <c r="H25" s="427"/>
      <c r="I25" s="427"/>
      <c r="J25" s="427"/>
      <c r="K25" s="427"/>
      <c r="L25" s="427"/>
      <c r="M25" s="427"/>
      <c r="N25" s="427"/>
      <c r="O25" s="427"/>
      <c r="P25" s="457"/>
      <c r="Q25" s="455"/>
      <c r="R25" s="455"/>
      <c r="S25" s="455"/>
      <c r="T25" s="455"/>
      <c r="U25" s="456"/>
      <c r="V25" s="455"/>
      <c r="W25" s="455"/>
      <c r="X25" s="455"/>
      <c r="Y25" s="475"/>
      <c r="Z25" s="475"/>
      <c r="AA25" s="475"/>
      <c r="AB25" s="475"/>
      <c r="AC25" s="475"/>
      <c r="AD25" s="79"/>
      <c r="AE25" s="127"/>
      <c r="AF25" s="85"/>
      <c r="AG25" s="108">
        <v>0.361111111111111</v>
      </c>
      <c r="AH25" s="85"/>
      <c r="AI25" s="85"/>
      <c r="AJ25" s="85"/>
      <c r="AK25" s="123"/>
      <c r="AL25" s="85"/>
      <c r="AM25" s="123"/>
      <c r="AN25" s="123"/>
    </row>
    <row r="26" spans="1:40" s="77" customFormat="1" ht="41.25" customHeight="1">
      <c r="A26" s="79"/>
      <c r="B26" s="128"/>
      <c r="C26" s="426"/>
      <c r="D26" s="427"/>
      <c r="E26" s="427"/>
      <c r="F26" s="427"/>
      <c r="G26" s="427"/>
      <c r="H26" s="427"/>
      <c r="I26" s="427"/>
      <c r="J26" s="427"/>
      <c r="K26" s="427"/>
      <c r="L26" s="427"/>
      <c r="M26" s="427"/>
      <c r="N26" s="427"/>
      <c r="O26" s="427"/>
      <c r="P26" s="457"/>
      <c r="Q26" s="455"/>
      <c r="R26" s="455"/>
      <c r="S26" s="455"/>
      <c r="T26" s="455"/>
      <c r="U26" s="456"/>
      <c r="V26" s="455"/>
      <c r="W26" s="455"/>
      <c r="X26" s="455"/>
      <c r="Y26" s="475"/>
      <c r="Z26" s="475"/>
      <c r="AA26" s="475"/>
      <c r="AB26" s="475"/>
      <c r="AC26" s="475"/>
      <c r="AD26" s="79"/>
      <c r="AE26" s="127"/>
      <c r="AF26" s="85"/>
      <c r="AG26" s="108">
        <v>0.357638888888889</v>
      </c>
      <c r="AH26" s="85"/>
      <c r="AI26" s="85"/>
      <c r="AJ26" s="85"/>
      <c r="AK26" s="123"/>
      <c r="AL26" s="85"/>
      <c r="AM26" s="123"/>
      <c r="AN26" s="123"/>
    </row>
    <row r="27" spans="1:40" s="77" customFormat="1" ht="41.25" customHeight="1">
      <c r="A27" s="79"/>
      <c r="B27" s="128"/>
      <c r="C27" s="426"/>
      <c r="D27" s="427"/>
      <c r="E27" s="427"/>
      <c r="F27" s="427"/>
      <c r="G27" s="427"/>
      <c r="H27" s="427"/>
      <c r="I27" s="427"/>
      <c r="J27" s="427"/>
      <c r="K27" s="427"/>
      <c r="L27" s="427"/>
      <c r="M27" s="427"/>
      <c r="N27" s="427"/>
      <c r="O27" s="427"/>
      <c r="P27" s="457"/>
      <c r="Q27" s="455"/>
      <c r="R27" s="455"/>
      <c r="S27" s="455"/>
      <c r="T27" s="455"/>
      <c r="U27" s="456"/>
      <c r="V27" s="455"/>
      <c r="W27" s="455"/>
      <c r="X27" s="455"/>
      <c r="Y27" s="475"/>
      <c r="Z27" s="475"/>
      <c r="AA27" s="475"/>
      <c r="AB27" s="475"/>
      <c r="AC27" s="475"/>
      <c r="AD27" s="79"/>
      <c r="AE27" s="127"/>
      <c r="AF27" s="85"/>
      <c r="AG27" s="108">
        <v>0.361111111111111</v>
      </c>
      <c r="AH27" s="85"/>
      <c r="AI27" s="85"/>
      <c r="AJ27" s="85"/>
      <c r="AK27" s="123"/>
      <c r="AL27" s="85"/>
      <c r="AM27" s="123"/>
      <c r="AN27" s="123"/>
    </row>
    <row r="28" spans="1:40" s="77" customFormat="1" ht="41.25" customHeight="1">
      <c r="A28" s="79"/>
      <c r="B28" s="128"/>
      <c r="C28" s="426"/>
      <c r="D28" s="427"/>
      <c r="E28" s="427"/>
      <c r="F28" s="427"/>
      <c r="G28" s="427"/>
      <c r="H28" s="427"/>
      <c r="I28" s="427"/>
      <c r="J28" s="427"/>
      <c r="K28" s="427"/>
      <c r="L28" s="427"/>
      <c r="M28" s="427"/>
      <c r="N28" s="427"/>
      <c r="O28" s="427"/>
      <c r="P28" s="428"/>
      <c r="Q28" s="429"/>
      <c r="R28" s="429"/>
      <c r="S28" s="429"/>
      <c r="T28" s="429"/>
      <c r="U28" s="430"/>
      <c r="V28" s="429"/>
      <c r="W28" s="429"/>
      <c r="X28" s="429"/>
      <c r="Y28" s="431"/>
      <c r="Z28" s="431"/>
      <c r="AA28" s="431"/>
      <c r="AB28" s="431"/>
      <c r="AC28" s="431"/>
      <c r="AD28" s="79"/>
      <c r="AE28" s="127"/>
      <c r="AF28" s="85"/>
      <c r="AG28" s="108">
        <v>0.364583333333334</v>
      </c>
      <c r="AH28" s="85"/>
      <c r="AI28" s="85"/>
      <c r="AJ28" s="85"/>
      <c r="AK28" s="123"/>
      <c r="AL28" s="85"/>
      <c r="AM28" s="123"/>
      <c r="AN28" s="123"/>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0.381944444444445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46" s="85" customFormat="1" ht="15.75" customHeight="1">
      <c r="A33" s="79"/>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7"/>
      <c r="AG33" s="108">
        <v>0.381944444444445</v>
      </c>
      <c r="AO33" s="77"/>
      <c r="AP33" s="77"/>
      <c r="AQ33" s="77"/>
      <c r="AR33" s="77"/>
      <c r="AS33" s="77"/>
      <c r="AT33" s="77"/>
    </row>
    <row r="34" spans="1:44" s="85" customFormat="1" ht="15.75" customHeight="1">
      <c r="A34" s="79"/>
      <c r="B34" s="126"/>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7"/>
      <c r="AG34" s="108">
        <v>0.385416666666667</v>
      </c>
      <c r="AO34" s="77"/>
      <c r="AP34" s="77"/>
      <c r="AQ34" s="77"/>
      <c r="AR34" s="77"/>
    </row>
    <row r="35" spans="1:44" s="85" customFormat="1" ht="15.75" customHeight="1">
      <c r="A35" s="79"/>
      <c r="B35" s="126"/>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7"/>
      <c r="AG35" s="108">
        <v>0.38888888888889</v>
      </c>
      <c r="AO35" s="77"/>
      <c r="AP35" s="77"/>
      <c r="AQ35" s="77"/>
      <c r="AR35" s="77"/>
    </row>
    <row r="36" spans="1:44" s="85" customFormat="1" ht="15.75" customHeight="1">
      <c r="A36" s="79"/>
      <c r="B36" s="135"/>
      <c r="C36" s="135"/>
      <c r="D36" s="135"/>
      <c r="E36" s="135"/>
      <c r="F36" s="135"/>
      <c r="G36" s="135"/>
      <c r="H36" s="135"/>
      <c r="I36" s="135"/>
      <c r="J36" s="135"/>
      <c r="K36" s="135"/>
      <c r="L36" s="135"/>
      <c r="M36" s="135"/>
      <c r="N36" s="135"/>
      <c r="O36" s="135"/>
      <c r="P36" s="79"/>
      <c r="Q36" s="79"/>
      <c r="R36" s="79"/>
      <c r="S36" s="79"/>
      <c r="T36" s="79"/>
      <c r="U36" s="79"/>
      <c r="V36" s="79"/>
      <c r="W36" s="79"/>
      <c r="X36" s="79"/>
      <c r="Y36" s="79"/>
      <c r="Z36" s="79"/>
      <c r="AA36" s="79"/>
      <c r="AB36" s="79"/>
      <c r="AC36" s="79"/>
      <c r="AD36" s="79"/>
      <c r="AE36" s="127"/>
      <c r="AG36" s="108">
        <v>0.392361111111112</v>
      </c>
      <c r="AO36" s="77"/>
      <c r="AP36" s="77"/>
      <c r="AQ36" s="77"/>
      <c r="AR36" s="77"/>
    </row>
    <row r="37" spans="1:44" s="28" customFormat="1" ht="15.75" customHeight="1">
      <c r="A37" s="5"/>
      <c r="B37" s="135"/>
      <c r="C37" s="135"/>
      <c r="D37" s="135"/>
      <c r="E37" s="135"/>
      <c r="F37" s="135"/>
      <c r="G37" s="135"/>
      <c r="H37" s="135"/>
      <c r="I37" s="135"/>
      <c r="J37" s="135"/>
      <c r="K37" s="135"/>
      <c r="L37" s="135"/>
      <c r="M37" s="135"/>
      <c r="N37" s="135"/>
      <c r="O37" s="135"/>
      <c r="P37" s="79"/>
      <c r="Q37" s="79"/>
      <c r="R37" s="79"/>
      <c r="S37" s="79"/>
      <c r="T37" s="79"/>
      <c r="U37" s="79"/>
      <c r="V37" s="79"/>
      <c r="W37" s="79"/>
      <c r="X37" s="79"/>
      <c r="Y37" s="79"/>
      <c r="Z37" s="79"/>
      <c r="AA37" s="79"/>
      <c r="AB37" s="79"/>
      <c r="AC37" s="79"/>
      <c r="AD37" s="5"/>
      <c r="AE37" s="8"/>
      <c r="AG37" s="24">
        <v>0.395833333333334</v>
      </c>
      <c r="AO37" s="6"/>
      <c r="AP37" s="6"/>
      <c r="AQ37" s="6"/>
      <c r="AR37" s="6"/>
    </row>
    <row r="38" spans="1:44" s="28" customFormat="1" ht="15.75" customHeight="1">
      <c r="A38" s="5"/>
      <c r="B38" s="135"/>
      <c r="C38" s="135"/>
      <c r="D38" s="135"/>
      <c r="E38" s="135"/>
      <c r="F38" s="135"/>
      <c r="G38" s="135"/>
      <c r="H38" s="135"/>
      <c r="I38" s="135"/>
      <c r="J38" s="135"/>
      <c r="K38" s="135"/>
      <c r="L38" s="135"/>
      <c r="M38" s="135"/>
      <c r="N38" s="135"/>
      <c r="O38" s="135"/>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35"/>
      <c r="C39" s="135"/>
      <c r="D39" s="135"/>
      <c r="E39" s="135"/>
      <c r="F39" s="135"/>
      <c r="G39" s="135"/>
      <c r="H39" s="135"/>
      <c r="I39" s="135"/>
      <c r="J39" s="135"/>
      <c r="K39" s="135"/>
      <c r="L39" s="135"/>
      <c r="M39" s="135"/>
      <c r="N39" s="135"/>
      <c r="O39" s="135"/>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35"/>
      <c r="C40" s="135"/>
      <c r="D40" s="135"/>
      <c r="E40" s="135"/>
      <c r="F40" s="135"/>
      <c r="G40" s="135"/>
      <c r="H40" s="135"/>
      <c r="I40" s="135"/>
      <c r="J40" s="135"/>
      <c r="K40" s="135"/>
      <c r="L40" s="135"/>
      <c r="M40" s="135"/>
      <c r="N40" s="135"/>
      <c r="O40" s="135"/>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35"/>
      <c r="C41" s="135"/>
      <c r="D41" s="135"/>
      <c r="E41" s="135"/>
      <c r="F41" s="135"/>
      <c r="G41" s="135"/>
      <c r="H41" s="135"/>
      <c r="I41" s="135"/>
      <c r="J41" s="135"/>
      <c r="K41" s="135"/>
      <c r="L41" s="135"/>
      <c r="M41" s="135"/>
      <c r="N41" s="135"/>
      <c r="O41" s="135"/>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6.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6.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6.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6.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6.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6.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6.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4">
    <mergeCell ref="V24:X24"/>
    <mergeCell ref="Y24:AC24"/>
    <mergeCell ref="C25:O25"/>
    <mergeCell ref="P25:R25"/>
    <mergeCell ref="S25:U25"/>
    <mergeCell ref="V25:X25"/>
    <mergeCell ref="Y25:AC25"/>
    <mergeCell ref="AM16:AN16"/>
    <mergeCell ref="AH16:AH17"/>
    <mergeCell ref="AI16:AJ16"/>
    <mergeCell ref="AK16:AL16"/>
    <mergeCell ref="Y16:AC17"/>
    <mergeCell ref="AM18:AN18"/>
    <mergeCell ref="AI18:AJ18"/>
    <mergeCell ref="AK18:AL18"/>
    <mergeCell ref="E11:I11"/>
    <mergeCell ref="M11:P11"/>
    <mergeCell ref="R11:U11"/>
    <mergeCell ref="Y19:AC19"/>
    <mergeCell ref="Y18:AC18"/>
    <mergeCell ref="M10:P10"/>
    <mergeCell ref="R10:U10"/>
    <mergeCell ref="P19:R19"/>
    <mergeCell ref="S19:U19"/>
    <mergeCell ref="V19:X19"/>
    <mergeCell ref="B3:AC3"/>
    <mergeCell ref="B6:C6"/>
    <mergeCell ref="D6:AC6"/>
    <mergeCell ref="B7:C7"/>
    <mergeCell ref="D7:AC7"/>
    <mergeCell ref="B10:C11"/>
    <mergeCell ref="E10:I10"/>
    <mergeCell ref="J10:K11"/>
    <mergeCell ref="V10:X11"/>
    <mergeCell ref="Y10:AC11"/>
    <mergeCell ref="V18:X18"/>
    <mergeCell ref="B13:C14"/>
    <mergeCell ref="E13:U13"/>
    <mergeCell ref="V13:X14"/>
    <mergeCell ref="C20:O20"/>
    <mergeCell ref="C21:O21"/>
    <mergeCell ref="P20:R20"/>
    <mergeCell ref="S20:U20"/>
    <mergeCell ref="V20:X20"/>
    <mergeCell ref="Y13:AC14"/>
    <mergeCell ref="E14:U14"/>
    <mergeCell ref="C19:O19"/>
    <mergeCell ref="B16:O17"/>
    <mergeCell ref="P16:R17"/>
    <mergeCell ref="S16:U17"/>
    <mergeCell ref="V16:X17"/>
    <mergeCell ref="B18:O18"/>
    <mergeCell ref="P18:R18"/>
    <mergeCell ref="S18:U18"/>
    <mergeCell ref="C22:O22"/>
    <mergeCell ref="P21:R21"/>
    <mergeCell ref="S21:U21"/>
    <mergeCell ref="V21:X21"/>
    <mergeCell ref="P22:R22"/>
    <mergeCell ref="S22:U22"/>
    <mergeCell ref="V22:X22"/>
    <mergeCell ref="C23:O23"/>
    <mergeCell ref="P28:R28"/>
    <mergeCell ref="S28:U28"/>
    <mergeCell ref="V28:X28"/>
    <mergeCell ref="P29:R29"/>
    <mergeCell ref="Y28:AC28"/>
    <mergeCell ref="Y27:AC27"/>
    <mergeCell ref="C24:O24"/>
    <mergeCell ref="P24:R24"/>
    <mergeCell ref="S24:U24"/>
    <mergeCell ref="P23:R23"/>
    <mergeCell ref="Y20:AC20"/>
    <mergeCell ref="Y21:AC21"/>
    <mergeCell ref="S23:U23"/>
    <mergeCell ref="V23:X23"/>
    <mergeCell ref="Y23:AC23"/>
    <mergeCell ref="Y22:AC22"/>
    <mergeCell ref="C27:O27"/>
    <mergeCell ref="C28:O28"/>
    <mergeCell ref="P27:R27"/>
    <mergeCell ref="S27:U27"/>
    <mergeCell ref="V27:X27"/>
    <mergeCell ref="S29:U29"/>
    <mergeCell ref="B31:AC31"/>
    <mergeCell ref="B32:AC32"/>
    <mergeCell ref="C26:O26"/>
    <mergeCell ref="P26:R26"/>
    <mergeCell ref="S26:U26"/>
    <mergeCell ref="V26:X26"/>
    <mergeCell ref="Y26:AC26"/>
    <mergeCell ref="V29:X29"/>
    <mergeCell ref="Y29:AC29"/>
    <mergeCell ref="C29:O29"/>
  </mergeCells>
  <dataValidations count="3">
    <dataValidation type="list" allowBlank="1" showInputMessage="1" showErrorMessage="1" sqref="M10 M11:P11 R10 R11:U11">
      <formula1>$AG$17:$AG$151</formula1>
    </dataValidation>
    <dataValidation type="list" allowBlank="1" showInputMessage="1" showErrorMessage="1" sqref="S23:S29 P23:P29 V23:V29">
      <formula1>$AH$19:$AH$22</formula1>
    </dataValidation>
    <dataValidation type="list" allowBlank="1" showInputMessage="1" showErrorMessage="1" sqref="P19:X22">
      <formula1>$AH$20:$AH$23</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8"/>
  <dimension ref="A1:BB146"/>
  <sheetViews>
    <sheetView showGridLines="0" zoomScalePageLayoutView="0" workbookViewId="0" topLeftCell="A1">
      <selection activeCell="E10" sqref="E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27" t="s">
        <v>270</v>
      </c>
      <c r="E7" s="527"/>
      <c r="F7" s="527"/>
      <c r="G7" s="527"/>
      <c r="H7" s="527"/>
      <c r="I7" s="527"/>
      <c r="J7" s="527"/>
      <c r="K7" s="527"/>
      <c r="L7" s="527"/>
      <c r="M7" s="527"/>
      <c r="N7" s="527"/>
      <c r="O7" s="527"/>
      <c r="P7" s="527"/>
      <c r="Q7" s="527"/>
      <c r="R7" s="527"/>
      <c r="S7" s="527"/>
      <c r="T7" s="527"/>
      <c r="U7" s="527"/>
      <c r="V7" s="527"/>
      <c r="W7" s="527"/>
      <c r="X7" s="527"/>
      <c r="Y7" s="527"/>
      <c r="Z7" s="527"/>
      <c r="AA7" s="527"/>
      <c r="AB7" s="527"/>
      <c r="AC7" s="52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v>44548</v>
      </c>
      <c r="F10" s="505"/>
      <c r="G10" s="505"/>
      <c r="H10" s="505"/>
      <c r="I10" s="506"/>
      <c r="J10" s="701" t="s">
        <v>30</v>
      </c>
      <c r="K10" s="702"/>
      <c r="L10" s="703" t="s">
        <v>346</v>
      </c>
      <c r="M10" s="580">
        <v>0.3958333333333333</v>
      </c>
      <c r="N10" s="581"/>
      <c r="O10" s="581"/>
      <c r="P10" s="582"/>
      <c r="Q10" s="704" t="s">
        <v>1</v>
      </c>
      <c r="R10" s="484">
        <v>0.520833333333335</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v>44548</v>
      </c>
      <c r="F11" s="488"/>
      <c r="G11" s="488"/>
      <c r="H11" s="488"/>
      <c r="I11" s="489"/>
      <c r="J11" s="701"/>
      <c r="K11" s="702"/>
      <c r="L11" s="703" t="s">
        <v>347</v>
      </c>
      <c r="M11" s="516">
        <v>0.3958333333333333</v>
      </c>
      <c r="N11" s="517"/>
      <c r="O11" s="517"/>
      <c r="P11" s="518"/>
      <c r="Q11" s="704" t="s">
        <v>1</v>
      </c>
      <c r="R11" s="516">
        <v>0.520833333333335</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E16" s="127"/>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E17" s="127"/>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105"/>
      <c r="AI18" s="459" t="s">
        <v>44</v>
      </c>
      <c r="AJ18" s="460"/>
      <c r="AK18" s="459" t="s">
        <v>34</v>
      </c>
      <c r="AL18" s="460"/>
      <c r="AM18" s="459" t="s">
        <v>43</v>
      </c>
      <c r="AN18" s="460"/>
    </row>
    <row r="19" spans="1:54" s="77" customFormat="1" ht="41.25" customHeight="1">
      <c r="A19" s="79"/>
      <c r="B19" s="106" t="s">
        <v>36</v>
      </c>
      <c r="C19" s="467" t="s">
        <v>306</v>
      </c>
      <c r="D19" s="468"/>
      <c r="E19" s="468"/>
      <c r="F19" s="468"/>
      <c r="G19" s="468"/>
      <c r="H19" s="468"/>
      <c r="I19" s="468"/>
      <c r="J19" s="468"/>
      <c r="K19" s="468"/>
      <c r="L19" s="468"/>
      <c r="M19" s="468"/>
      <c r="N19" s="468"/>
      <c r="O19" s="468"/>
      <c r="P19" s="492"/>
      <c r="Q19" s="493"/>
      <c r="R19" s="494"/>
      <c r="S19" s="531"/>
      <c r="T19" s="493"/>
      <c r="U19" s="532"/>
      <c r="V19" s="470"/>
      <c r="W19" s="470"/>
      <c r="X19" s="470"/>
      <c r="Y19" s="529"/>
      <c r="Z19" s="529"/>
      <c r="AA19" s="529"/>
      <c r="AB19" s="529"/>
      <c r="AC19" s="530"/>
      <c r="AD19" s="79"/>
      <c r="AE19" s="127"/>
      <c r="AF19" s="107" t="s">
        <v>176</v>
      </c>
      <c r="AG19" s="108">
        <v>0.3333333333333333</v>
      </c>
      <c r="AH19" s="109"/>
      <c r="AI19" s="110"/>
      <c r="AJ19" s="111"/>
      <c r="AK19" s="112"/>
      <c r="AL19" s="113"/>
      <c r="AM19" s="112"/>
      <c r="AN19" s="113"/>
      <c r="AP19" s="583"/>
      <c r="AQ19" s="583"/>
      <c r="AR19" s="583"/>
      <c r="AS19" s="583"/>
      <c r="AT19" s="583"/>
      <c r="AU19" s="583"/>
      <c r="AV19" s="583"/>
      <c r="AW19" s="583"/>
      <c r="AX19" s="583"/>
      <c r="AY19" s="583"/>
      <c r="AZ19" s="583"/>
      <c r="BA19" s="583"/>
      <c r="BB19" s="583"/>
    </row>
    <row r="20" spans="1:54" s="77" customFormat="1" ht="48.75" customHeight="1">
      <c r="A20" s="79"/>
      <c r="B20" s="106" t="s">
        <v>37</v>
      </c>
      <c r="C20" s="573" t="s">
        <v>307</v>
      </c>
      <c r="D20" s="574"/>
      <c r="E20" s="574"/>
      <c r="F20" s="574"/>
      <c r="G20" s="574"/>
      <c r="H20" s="574"/>
      <c r="I20" s="574"/>
      <c r="J20" s="574"/>
      <c r="K20" s="574"/>
      <c r="L20" s="574"/>
      <c r="M20" s="574"/>
      <c r="N20" s="574"/>
      <c r="O20" s="574"/>
      <c r="P20" s="471"/>
      <c r="Q20" s="452"/>
      <c r="R20" s="472"/>
      <c r="S20" s="451"/>
      <c r="T20" s="452"/>
      <c r="U20" s="453"/>
      <c r="V20" s="454"/>
      <c r="W20" s="454"/>
      <c r="X20" s="454"/>
      <c r="Y20" s="439"/>
      <c r="Z20" s="439"/>
      <c r="AA20" s="439"/>
      <c r="AB20" s="439"/>
      <c r="AC20" s="440"/>
      <c r="AD20" s="79"/>
      <c r="AE20" s="127"/>
      <c r="AF20" s="114" t="s">
        <v>177</v>
      </c>
      <c r="AG20" s="108">
        <v>0.3368055555555556</v>
      </c>
      <c r="AH20" s="109">
        <v>4</v>
      </c>
      <c r="AI20" s="110" t="s">
        <v>178</v>
      </c>
      <c r="AJ20" s="111" t="s">
        <v>48</v>
      </c>
      <c r="AK20" s="110" t="s">
        <v>55</v>
      </c>
      <c r="AL20" s="115" t="s">
        <v>56</v>
      </c>
      <c r="AM20" s="110" t="s">
        <v>57</v>
      </c>
      <c r="AN20" s="115" t="s">
        <v>58</v>
      </c>
      <c r="AP20" s="583"/>
      <c r="AQ20" s="583"/>
      <c r="AR20" s="583"/>
      <c r="AS20" s="583"/>
      <c r="AT20" s="583"/>
      <c r="AU20" s="583"/>
      <c r="AV20" s="583"/>
      <c r="AW20" s="583"/>
      <c r="AX20" s="583"/>
      <c r="AY20" s="583"/>
      <c r="AZ20" s="583"/>
      <c r="BA20" s="583"/>
      <c r="BB20" s="583"/>
    </row>
    <row r="21" spans="1:54" s="77" customFormat="1" ht="41.25" customHeight="1">
      <c r="A21" s="79"/>
      <c r="B21" s="106" t="s">
        <v>38</v>
      </c>
      <c r="C21" s="441" t="s">
        <v>308</v>
      </c>
      <c r="D21" s="442"/>
      <c r="E21" s="442"/>
      <c r="F21" s="442"/>
      <c r="G21" s="442"/>
      <c r="H21" s="442"/>
      <c r="I21" s="442"/>
      <c r="J21" s="442"/>
      <c r="K21" s="442"/>
      <c r="L21" s="442"/>
      <c r="M21" s="442"/>
      <c r="N21" s="442"/>
      <c r="O21" s="442"/>
      <c r="P21" s="471"/>
      <c r="Q21" s="452"/>
      <c r="R21" s="472"/>
      <c r="S21" s="451"/>
      <c r="T21" s="452"/>
      <c r="U21" s="453"/>
      <c r="V21" s="454"/>
      <c r="W21" s="454"/>
      <c r="X21" s="454"/>
      <c r="Y21" s="439"/>
      <c r="Z21" s="439"/>
      <c r="AA21" s="439"/>
      <c r="AB21" s="439"/>
      <c r="AC21" s="440"/>
      <c r="AD21" s="79"/>
      <c r="AE21" s="127"/>
      <c r="AF21" s="85"/>
      <c r="AG21" s="108">
        <v>0.340277777777778</v>
      </c>
      <c r="AH21" s="116">
        <v>3</v>
      </c>
      <c r="AI21" s="117" t="s">
        <v>179</v>
      </c>
      <c r="AJ21" s="118" t="s">
        <v>180</v>
      </c>
      <c r="AK21" s="117" t="s">
        <v>59</v>
      </c>
      <c r="AL21" s="119" t="s">
        <v>60</v>
      </c>
      <c r="AM21" s="117" t="s">
        <v>61</v>
      </c>
      <c r="AN21" s="119" t="s">
        <v>62</v>
      </c>
      <c r="AP21" s="583"/>
      <c r="AQ21" s="583"/>
      <c r="AR21" s="583"/>
      <c r="AS21" s="583"/>
      <c r="AT21" s="583"/>
      <c r="AU21" s="583"/>
      <c r="AV21" s="583"/>
      <c r="AW21" s="583"/>
      <c r="AX21" s="583"/>
      <c r="AY21" s="583"/>
      <c r="AZ21" s="583"/>
      <c r="BA21" s="583"/>
      <c r="BB21" s="583"/>
    </row>
    <row r="22" spans="1:54" s="77" customFormat="1" ht="41.25" customHeight="1">
      <c r="A22" s="79"/>
      <c r="B22" s="106" t="s">
        <v>39</v>
      </c>
      <c r="C22" s="441" t="s">
        <v>309</v>
      </c>
      <c r="D22" s="442"/>
      <c r="E22" s="442"/>
      <c r="F22" s="442"/>
      <c r="G22" s="442"/>
      <c r="H22" s="442"/>
      <c r="I22" s="442"/>
      <c r="J22" s="442"/>
      <c r="K22" s="442"/>
      <c r="L22" s="442"/>
      <c r="M22" s="442"/>
      <c r="N22" s="442"/>
      <c r="O22" s="442"/>
      <c r="P22" s="565"/>
      <c r="Q22" s="566"/>
      <c r="R22" s="567"/>
      <c r="S22" s="568"/>
      <c r="T22" s="566"/>
      <c r="U22" s="566"/>
      <c r="V22" s="454"/>
      <c r="W22" s="454"/>
      <c r="X22" s="454"/>
      <c r="Y22" s="439"/>
      <c r="Z22" s="439"/>
      <c r="AA22" s="439"/>
      <c r="AB22" s="439"/>
      <c r="AC22" s="440"/>
      <c r="AD22" s="79"/>
      <c r="AE22" s="127"/>
      <c r="AF22" s="85"/>
      <c r="AG22" s="108">
        <v>0.34375</v>
      </c>
      <c r="AH22" s="116">
        <v>2</v>
      </c>
      <c r="AI22" s="117" t="s">
        <v>181</v>
      </c>
      <c r="AJ22" s="118" t="s">
        <v>180</v>
      </c>
      <c r="AK22" s="117" t="s">
        <v>63</v>
      </c>
      <c r="AL22" s="119" t="s">
        <v>64</v>
      </c>
      <c r="AM22" s="117" t="s">
        <v>65</v>
      </c>
      <c r="AN22" s="119" t="s">
        <v>66</v>
      </c>
      <c r="AP22" s="583"/>
      <c r="AQ22" s="583"/>
      <c r="AR22" s="583"/>
      <c r="AS22" s="583"/>
      <c r="AT22" s="583"/>
      <c r="AU22" s="583"/>
      <c r="AV22" s="583"/>
      <c r="AW22" s="583"/>
      <c r="AX22" s="583"/>
      <c r="AY22" s="583"/>
      <c r="AZ22" s="583"/>
      <c r="BA22" s="583"/>
      <c r="BB22" s="583"/>
    </row>
    <row r="23" spans="1:54" s="77" customFormat="1" ht="41.25" customHeight="1" thickBot="1">
      <c r="A23" s="79"/>
      <c r="B23" s="106" t="s">
        <v>40</v>
      </c>
      <c r="C23" s="441" t="s">
        <v>310</v>
      </c>
      <c r="D23" s="442"/>
      <c r="E23" s="442"/>
      <c r="F23" s="442"/>
      <c r="G23" s="442"/>
      <c r="H23" s="442"/>
      <c r="I23" s="442"/>
      <c r="J23" s="442"/>
      <c r="K23" s="442"/>
      <c r="L23" s="442"/>
      <c r="M23" s="442"/>
      <c r="N23" s="442"/>
      <c r="O23" s="442"/>
      <c r="P23" s="575"/>
      <c r="Q23" s="576"/>
      <c r="R23" s="577"/>
      <c r="S23" s="578"/>
      <c r="T23" s="576"/>
      <c r="U23" s="576"/>
      <c r="V23" s="563"/>
      <c r="W23" s="563"/>
      <c r="X23" s="563"/>
      <c r="Y23" s="556"/>
      <c r="Z23" s="556"/>
      <c r="AA23" s="556"/>
      <c r="AB23" s="556"/>
      <c r="AC23" s="557"/>
      <c r="AD23" s="79"/>
      <c r="AE23" s="127"/>
      <c r="AF23" s="85"/>
      <c r="AG23" s="108">
        <v>0.347222222222222</v>
      </c>
      <c r="AH23" s="120">
        <v>1</v>
      </c>
      <c r="AI23" s="121" t="s">
        <v>182</v>
      </c>
      <c r="AJ23" s="102" t="s">
        <v>180</v>
      </c>
      <c r="AK23" s="121" t="s">
        <v>67</v>
      </c>
      <c r="AL23" s="122" t="s">
        <v>68</v>
      </c>
      <c r="AM23" s="121" t="s">
        <v>69</v>
      </c>
      <c r="AN23" s="122" t="s">
        <v>70</v>
      </c>
      <c r="AP23" s="583"/>
      <c r="AQ23" s="583"/>
      <c r="AR23" s="583"/>
      <c r="AS23" s="583"/>
      <c r="AT23" s="583"/>
      <c r="AU23" s="583"/>
      <c r="AV23" s="583"/>
      <c r="AW23" s="583"/>
      <c r="AX23" s="583"/>
      <c r="AY23" s="583"/>
      <c r="AZ23" s="583"/>
      <c r="BA23" s="583"/>
      <c r="BB23" s="583"/>
    </row>
    <row r="24" spans="1:40" s="77" customFormat="1" ht="41.25" customHeight="1">
      <c r="A24" s="79"/>
      <c r="B24" s="106"/>
      <c r="C24" s="441"/>
      <c r="D24" s="442"/>
      <c r="E24" s="442"/>
      <c r="F24" s="442"/>
      <c r="G24" s="442"/>
      <c r="H24" s="442"/>
      <c r="I24" s="442"/>
      <c r="J24" s="442"/>
      <c r="K24" s="442"/>
      <c r="L24" s="442"/>
      <c r="M24" s="442"/>
      <c r="N24" s="442"/>
      <c r="O24" s="442"/>
      <c r="P24" s="579"/>
      <c r="Q24" s="579"/>
      <c r="R24" s="579"/>
      <c r="S24" s="569"/>
      <c r="T24" s="570"/>
      <c r="U24" s="570"/>
      <c r="V24" s="571"/>
      <c r="W24" s="572"/>
      <c r="X24" s="572"/>
      <c r="Y24" s="431"/>
      <c r="Z24" s="431"/>
      <c r="AA24" s="431"/>
      <c r="AB24" s="431"/>
      <c r="AC24" s="431"/>
      <c r="AD24" s="79"/>
      <c r="AE24" s="127"/>
      <c r="AF24" s="85"/>
      <c r="AG24" s="108">
        <v>0.350694444444445</v>
      </c>
      <c r="AH24" s="123"/>
      <c r="AI24" s="85"/>
      <c r="AJ24" s="85"/>
      <c r="AK24" s="123"/>
      <c r="AL24" s="85"/>
      <c r="AM24" s="123"/>
      <c r="AN24" s="123"/>
    </row>
    <row r="25" spans="1:40" s="77" customFormat="1" ht="41.25" customHeight="1">
      <c r="A25" s="79"/>
      <c r="B25" s="106"/>
      <c r="C25" s="441"/>
      <c r="D25" s="442"/>
      <c r="E25" s="442"/>
      <c r="F25" s="442"/>
      <c r="G25" s="442"/>
      <c r="H25" s="442"/>
      <c r="I25" s="442"/>
      <c r="J25" s="442"/>
      <c r="K25" s="442"/>
      <c r="L25" s="442"/>
      <c r="M25" s="442"/>
      <c r="N25" s="442"/>
      <c r="O25" s="442"/>
      <c r="P25" s="564"/>
      <c r="Q25" s="564"/>
      <c r="R25" s="564"/>
      <c r="S25" s="569"/>
      <c r="T25" s="570"/>
      <c r="U25" s="570"/>
      <c r="V25" s="571"/>
      <c r="W25" s="572"/>
      <c r="X25" s="572"/>
      <c r="Y25" s="431"/>
      <c r="Z25" s="431"/>
      <c r="AA25" s="431"/>
      <c r="AB25" s="431"/>
      <c r="AC25" s="431"/>
      <c r="AD25" s="79"/>
      <c r="AE25" s="127"/>
      <c r="AF25" s="85"/>
      <c r="AG25" s="108">
        <v>0.354166666666667</v>
      </c>
      <c r="AH25" s="123"/>
      <c r="AI25" s="85"/>
      <c r="AJ25" s="85"/>
      <c r="AK25" s="123"/>
      <c r="AL25" s="85"/>
      <c r="AM25" s="123"/>
      <c r="AN25" s="123"/>
    </row>
    <row r="26" spans="1:40" s="77" customFormat="1" ht="41.25" customHeight="1">
      <c r="A26" s="79"/>
      <c r="B26" s="124"/>
      <c r="C26" s="441"/>
      <c r="D26" s="442"/>
      <c r="E26" s="442"/>
      <c r="F26" s="442"/>
      <c r="G26" s="442"/>
      <c r="H26" s="442"/>
      <c r="I26" s="442"/>
      <c r="J26" s="442"/>
      <c r="K26" s="442"/>
      <c r="L26" s="442"/>
      <c r="M26" s="442"/>
      <c r="N26" s="442"/>
      <c r="O26" s="442"/>
      <c r="P26" s="564"/>
      <c r="Q26" s="564"/>
      <c r="R26" s="564"/>
      <c r="S26" s="569"/>
      <c r="T26" s="570"/>
      <c r="U26" s="570"/>
      <c r="V26" s="571"/>
      <c r="W26" s="572"/>
      <c r="X26" s="572"/>
      <c r="Y26" s="431"/>
      <c r="Z26" s="431"/>
      <c r="AA26" s="431"/>
      <c r="AB26" s="431"/>
      <c r="AC26" s="431"/>
      <c r="AD26" s="79"/>
      <c r="AE26" s="127"/>
      <c r="AF26" s="85"/>
      <c r="AG26" s="108">
        <v>0.357638888888889</v>
      </c>
      <c r="AH26" s="85"/>
      <c r="AI26" s="85"/>
      <c r="AJ26" s="85"/>
      <c r="AK26" s="123"/>
      <c r="AL26" s="85"/>
      <c r="AM26" s="123"/>
      <c r="AN26" s="123"/>
    </row>
    <row r="27" spans="1:40" s="77" customFormat="1" ht="41.25" customHeight="1">
      <c r="A27" s="79"/>
      <c r="B27" s="106"/>
      <c r="C27" s="441"/>
      <c r="D27" s="442"/>
      <c r="E27" s="442"/>
      <c r="F27" s="442"/>
      <c r="G27" s="442"/>
      <c r="H27" s="442"/>
      <c r="I27" s="442"/>
      <c r="J27" s="442"/>
      <c r="K27" s="442"/>
      <c r="L27" s="442"/>
      <c r="M27" s="442"/>
      <c r="N27" s="442"/>
      <c r="O27" s="442"/>
      <c r="P27" s="564"/>
      <c r="Q27" s="564"/>
      <c r="R27" s="564"/>
      <c r="S27" s="569"/>
      <c r="T27" s="570"/>
      <c r="U27" s="570"/>
      <c r="V27" s="571"/>
      <c r="W27" s="572"/>
      <c r="X27" s="572"/>
      <c r="Y27" s="431"/>
      <c r="Z27" s="431"/>
      <c r="AA27" s="431"/>
      <c r="AB27" s="431"/>
      <c r="AC27" s="431"/>
      <c r="AD27" s="79"/>
      <c r="AE27" s="127"/>
      <c r="AF27" s="85"/>
      <c r="AG27" s="108">
        <v>0.354166666666667</v>
      </c>
      <c r="AH27" s="123"/>
      <c r="AI27" s="85"/>
      <c r="AJ27" s="85"/>
      <c r="AK27" s="123"/>
      <c r="AL27" s="85"/>
      <c r="AM27" s="123"/>
      <c r="AN27" s="123"/>
    </row>
    <row r="28" spans="1:40" s="77" customFormat="1" ht="41.25" customHeight="1">
      <c r="A28" s="79"/>
      <c r="B28" s="124"/>
      <c r="C28" s="441"/>
      <c r="D28" s="442"/>
      <c r="E28" s="442"/>
      <c r="F28" s="442"/>
      <c r="G28" s="442"/>
      <c r="H28" s="442"/>
      <c r="I28" s="442"/>
      <c r="J28" s="442"/>
      <c r="K28" s="442"/>
      <c r="L28" s="442"/>
      <c r="M28" s="442"/>
      <c r="N28" s="442"/>
      <c r="O28" s="442"/>
      <c r="P28" s="564"/>
      <c r="Q28" s="564"/>
      <c r="R28" s="564"/>
      <c r="S28" s="569"/>
      <c r="T28" s="570"/>
      <c r="U28" s="570"/>
      <c r="V28" s="571"/>
      <c r="W28" s="572"/>
      <c r="X28" s="572"/>
      <c r="Y28" s="431"/>
      <c r="Z28" s="431"/>
      <c r="AA28" s="431"/>
      <c r="AB28" s="431"/>
      <c r="AC28" s="431"/>
      <c r="AD28" s="79"/>
      <c r="AE28" s="127"/>
      <c r="AF28" s="85"/>
      <c r="AG28" s="108">
        <v>0.357638888888889</v>
      </c>
      <c r="AH28" s="85"/>
      <c r="AI28" s="85"/>
      <c r="AJ28" s="85"/>
      <c r="AK28" s="123"/>
      <c r="AL28" s="85"/>
      <c r="AM28" s="123"/>
      <c r="AN28" s="123"/>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0.375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44" s="28" customFormat="1" ht="15.75" customHeight="1">
      <c r="A33" s="5"/>
      <c r="B33" s="126"/>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108">
        <v>0.3958333333333333</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0.402777777777779</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0.406250000000001</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0.409722222222223</v>
      </c>
      <c r="AO36" s="6"/>
      <c r="AP36" s="6"/>
      <c r="AQ36" s="6"/>
      <c r="AR36" s="6"/>
    </row>
    <row r="37" spans="1:44"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6.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6.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6.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6.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6.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6.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6.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6.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2.7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0.760416666666672</v>
      </c>
    </row>
    <row r="138" spans="1:33" s="28" customFormat="1"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0.763888888888894</v>
      </c>
    </row>
    <row r="139" spans="1:33" s="28" customFormat="1"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ht="12.75">
      <c r="AG146" s="31">
        <v>0.791666666666672</v>
      </c>
    </row>
  </sheetData>
  <sheetProtection/>
  <mergeCells count="95">
    <mergeCell ref="S25:U25"/>
    <mergeCell ref="V25:X25"/>
    <mergeCell ref="Y25:AC25"/>
    <mergeCell ref="C26:O26"/>
    <mergeCell ref="P26:R26"/>
    <mergeCell ref="S26:U26"/>
    <mergeCell ref="V26:X26"/>
    <mergeCell ref="Y26:AC26"/>
    <mergeCell ref="AP19:BB23"/>
    <mergeCell ref="V10:X11"/>
    <mergeCell ref="Y10:AC11"/>
    <mergeCell ref="E11:I11"/>
    <mergeCell ref="M11:P11"/>
    <mergeCell ref="R11:U11"/>
    <mergeCell ref="AM16:AN16"/>
    <mergeCell ref="AH16:AH17"/>
    <mergeCell ref="AI16:AJ16"/>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C19:O19"/>
    <mergeCell ref="AI18:AJ18"/>
    <mergeCell ref="Y18:AC18"/>
    <mergeCell ref="AM18:AN18"/>
    <mergeCell ref="P19:R19"/>
    <mergeCell ref="S19:U19"/>
    <mergeCell ref="V19:X19"/>
    <mergeCell ref="AK18:AL18"/>
    <mergeCell ref="B13:C14"/>
    <mergeCell ref="E13:U13"/>
    <mergeCell ref="V13:X14"/>
    <mergeCell ref="Y13:AC14"/>
    <mergeCell ref="E14:U14"/>
    <mergeCell ref="B16:O17"/>
    <mergeCell ref="P16:R17"/>
    <mergeCell ref="S16:U17"/>
    <mergeCell ref="V16:X17"/>
    <mergeCell ref="Y16:AC17"/>
    <mergeCell ref="Y24:AC24"/>
    <mergeCell ref="Y19:AC19"/>
    <mergeCell ref="P21:R21"/>
    <mergeCell ref="S21:U21"/>
    <mergeCell ref="V21:X21"/>
    <mergeCell ref="Y22:AC22"/>
    <mergeCell ref="Y23:AC23"/>
    <mergeCell ref="V27:X27"/>
    <mergeCell ref="P20:R20"/>
    <mergeCell ref="S20:U20"/>
    <mergeCell ref="V20:X20"/>
    <mergeCell ref="Y20:AC20"/>
    <mergeCell ref="Y21:AC21"/>
    <mergeCell ref="P24:R24"/>
    <mergeCell ref="P25:R25"/>
    <mergeCell ref="Y27:AC27"/>
    <mergeCell ref="S24:U24"/>
    <mergeCell ref="V24:X24"/>
    <mergeCell ref="C20:O20"/>
    <mergeCell ref="C21:O21"/>
    <mergeCell ref="P23:R23"/>
    <mergeCell ref="S23:U23"/>
    <mergeCell ref="V23:X23"/>
    <mergeCell ref="C22:O22"/>
    <mergeCell ref="C23:O23"/>
    <mergeCell ref="P22:R22"/>
    <mergeCell ref="S22:U22"/>
    <mergeCell ref="C29:O29"/>
    <mergeCell ref="P28:R28"/>
    <mergeCell ref="S28:U28"/>
    <mergeCell ref="V28:X28"/>
    <mergeCell ref="S27:U27"/>
    <mergeCell ref="C28:O28"/>
    <mergeCell ref="V22:X22"/>
    <mergeCell ref="C25:O25"/>
    <mergeCell ref="Y28:AC28"/>
    <mergeCell ref="Y29:AC29"/>
    <mergeCell ref="B31:AC31"/>
    <mergeCell ref="B32:AC32"/>
    <mergeCell ref="C24:O24"/>
    <mergeCell ref="C27:O27"/>
    <mergeCell ref="P29:R29"/>
    <mergeCell ref="S29:U29"/>
    <mergeCell ref="V29:X29"/>
    <mergeCell ref="P27:R27"/>
  </mergeCells>
  <dataValidations count="3">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 type="list" allowBlank="1" showInputMessage="1" showErrorMessage="1" sqref="M10 R11:U11 R10 M11:P11">
      <formula1>$AG$17:$AG$146</formula1>
    </dataValidation>
  </dataValidations>
  <printOptions horizontalCentered="1"/>
  <pageMargins left="0.5118110236220472" right="0.5118110236220472" top="0.35433070866141736" bottom="0.1968503937007874"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1">
      <selection activeCell="E10" sqref="E10:U11"/>
    </sheetView>
  </sheetViews>
  <sheetFormatPr defaultColWidth="9.0039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98" t="s">
        <v>256</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90" t="s">
        <v>28</v>
      </c>
      <c r="C6" s="490"/>
      <c r="D6" s="519" t="s">
        <v>255</v>
      </c>
      <c r="E6" s="519"/>
      <c r="F6" s="519"/>
      <c r="G6" s="519"/>
      <c r="H6" s="519"/>
      <c r="I6" s="519"/>
      <c r="J6" s="519"/>
      <c r="K6" s="519"/>
      <c r="L6" s="519"/>
      <c r="M6" s="519"/>
      <c r="N6" s="519"/>
      <c r="O6" s="519"/>
      <c r="P6" s="519"/>
      <c r="Q6" s="519"/>
      <c r="R6" s="519"/>
      <c r="S6" s="519"/>
      <c r="T6" s="519"/>
      <c r="U6" s="519"/>
      <c r="V6" s="519"/>
      <c r="W6" s="519"/>
      <c r="X6" s="519"/>
      <c r="Y6" s="519"/>
      <c r="Z6" s="519"/>
      <c r="AA6" s="519"/>
      <c r="AB6" s="519"/>
      <c r="AC6" s="520"/>
      <c r="AE6" s="79"/>
      <c r="AF6" s="85"/>
      <c r="AG6" s="85"/>
      <c r="AH6" s="85"/>
      <c r="AI6" s="85"/>
      <c r="AJ6" s="85"/>
      <c r="AO6" s="77" t="s">
        <v>155</v>
      </c>
    </row>
    <row r="7" spans="1:40" s="77" customFormat="1" ht="31.5" customHeight="1">
      <c r="A7" s="82"/>
      <c r="B7" s="491" t="s">
        <v>285</v>
      </c>
      <c r="C7" s="491"/>
      <c r="D7" s="585" t="s">
        <v>271</v>
      </c>
      <c r="E7" s="585"/>
      <c r="F7" s="585"/>
      <c r="G7" s="585"/>
      <c r="H7" s="585"/>
      <c r="I7" s="585"/>
      <c r="J7" s="585"/>
      <c r="K7" s="585"/>
      <c r="L7" s="585"/>
      <c r="M7" s="585"/>
      <c r="N7" s="585"/>
      <c r="O7" s="585"/>
      <c r="P7" s="585"/>
      <c r="Q7" s="585"/>
      <c r="R7" s="585"/>
      <c r="S7" s="585"/>
      <c r="T7" s="585"/>
      <c r="U7" s="585"/>
      <c r="V7" s="585"/>
      <c r="W7" s="585"/>
      <c r="X7" s="585"/>
      <c r="Y7" s="585"/>
      <c r="Z7" s="585"/>
      <c r="AA7" s="585"/>
      <c r="AB7" s="585"/>
      <c r="AC7" s="58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417" t="s">
        <v>29</v>
      </c>
      <c r="C10" s="417"/>
      <c r="D10" s="89" t="s">
        <v>346</v>
      </c>
      <c r="E10" s="504">
        <v>44548</v>
      </c>
      <c r="F10" s="505"/>
      <c r="G10" s="505"/>
      <c r="H10" s="505"/>
      <c r="I10" s="506"/>
      <c r="J10" s="701" t="s">
        <v>30</v>
      </c>
      <c r="K10" s="702"/>
      <c r="L10" s="703" t="s">
        <v>346</v>
      </c>
      <c r="M10" s="484">
        <v>0.562500000000003</v>
      </c>
      <c r="N10" s="507"/>
      <c r="O10" s="507"/>
      <c r="P10" s="508"/>
      <c r="Q10" s="704" t="s">
        <v>1</v>
      </c>
      <c r="R10" s="484">
        <v>0.687500000000004</v>
      </c>
      <c r="S10" s="485"/>
      <c r="T10" s="485"/>
      <c r="U10" s="486"/>
      <c r="V10" s="509" t="s">
        <v>2</v>
      </c>
      <c r="W10" s="391"/>
      <c r="X10" s="391"/>
      <c r="Y10" s="521">
        <f>IF(ISBLANK(シート1!N7),"",シート1!N7)</f>
      </c>
      <c r="Z10" s="522"/>
      <c r="AA10" s="522"/>
      <c r="AB10" s="522"/>
      <c r="AC10" s="523"/>
      <c r="AE10" s="79"/>
    </row>
    <row r="11" spans="2:35" s="77" customFormat="1" ht="18.75" customHeight="1" thickBot="1">
      <c r="B11" s="417"/>
      <c r="C11" s="417"/>
      <c r="D11" s="91" t="s">
        <v>347</v>
      </c>
      <c r="E11" s="487">
        <v>44548</v>
      </c>
      <c r="F11" s="488"/>
      <c r="G11" s="488"/>
      <c r="H11" s="488"/>
      <c r="I11" s="489"/>
      <c r="J11" s="701"/>
      <c r="K11" s="702"/>
      <c r="L11" s="703" t="s">
        <v>347</v>
      </c>
      <c r="M11" s="516">
        <v>0.562500000000003</v>
      </c>
      <c r="N11" s="517"/>
      <c r="O11" s="517"/>
      <c r="P11" s="518"/>
      <c r="Q11" s="704" t="s">
        <v>1</v>
      </c>
      <c r="R11" s="516">
        <v>0.687500000000004</v>
      </c>
      <c r="S11" s="517"/>
      <c r="T11" s="517"/>
      <c r="U11" s="518"/>
      <c r="V11" s="509"/>
      <c r="W11" s="391"/>
      <c r="X11" s="391"/>
      <c r="Y11" s="524"/>
      <c r="Z11" s="525"/>
      <c r="AA11" s="525"/>
      <c r="AB11" s="525"/>
      <c r="AC11" s="526"/>
      <c r="AD11" s="92"/>
      <c r="AE11" s="92"/>
      <c r="AF11" s="92"/>
      <c r="AG11" s="92"/>
      <c r="AI11" s="79"/>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7"/>
      <c r="AG12" s="77"/>
    </row>
    <row r="13" spans="2:29" s="77" customFormat="1" ht="18.75" customHeight="1">
      <c r="B13" s="417" t="s">
        <v>4</v>
      </c>
      <c r="C13" s="417"/>
      <c r="D13" s="333" t="s">
        <v>346</v>
      </c>
      <c r="E13" s="510" t="s">
        <v>349</v>
      </c>
      <c r="F13" s="511"/>
      <c r="G13" s="511"/>
      <c r="H13" s="511"/>
      <c r="I13" s="511"/>
      <c r="J13" s="511"/>
      <c r="K13" s="511"/>
      <c r="L13" s="511"/>
      <c r="M13" s="511"/>
      <c r="N13" s="511"/>
      <c r="O13" s="511"/>
      <c r="P13" s="511"/>
      <c r="Q13" s="511"/>
      <c r="R13" s="511"/>
      <c r="S13" s="511"/>
      <c r="T13" s="511"/>
      <c r="U13" s="512"/>
      <c r="V13" s="509" t="s">
        <v>3</v>
      </c>
      <c r="W13" s="391"/>
      <c r="X13" s="394"/>
      <c r="Y13" s="521">
        <f>IF(ISBLANK(シート1!N9),"",シート1!N9)</f>
      </c>
      <c r="Z13" s="522"/>
      <c r="AA13" s="522"/>
      <c r="AB13" s="522"/>
      <c r="AC13" s="523"/>
    </row>
    <row r="14" spans="2:29" s="77" customFormat="1" ht="18.75" customHeight="1" thickBot="1">
      <c r="B14" s="417"/>
      <c r="C14" s="417"/>
      <c r="D14" s="334" t="s">
        <v>347</v>
      </c>
      <c r="E14" s="513" t="s">
        <v>349</v>
      </c>
      <c r="F14" s="514"/>
      <c r="G14" s="514"/>
      <c r="H14" s="514"/>
      <c r="I14" s="514"/>
      <c r="J14" s="514"/>
      <c r="K14" s="514"/>
      <c r="L14" s="514"/>
      <c r="M14" s="514"/>
      <c r="N14" s="514"/>
      <c r="O14" s="514"/>
      <c r="P14" s="514"/>
      <c r="Q14" s="514"/>
      <c r="R14" s="514"/>
      <c r="S14" s="514"/>
      <c r="T14" s="514"/>
      <c r="U14" s="515"/>
      <c r="V14" s="509"/>
      <c r="W14" s="391"/>
      <c r="X14" s="394"/>
      <c r="Y14" s="524"/>
      <c r="Z14" s="525"/>
      <c r="AA14" s="525"/>
      <c r="AB14" s="525"/>
      <c r="AC14" s="526"/>
    </row>
    <row r="15" spans="2:29" s="77"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7" customFormat="1" ht="22.5" customHeight="1">
      <c r="A16" s="79"/>
      <c r="B16" s="498" t="s">
        <v>33</v>
      </c>
      <c r="C16" s="499"/>
      <c r="D16" s="499"/>
      <c r="E16" s="499"/>
      <c r="F16" s="499"/>
      <c r="G16" s="499"/>
      <c r="H16" s="499"/>
      <c r="I16" s="499"/>
      <c r="J16" s="499"/>
      <c r="K16" s="499"/>
      <c r="L16" s="499"/>
      <c r="M16" s="499"/>
      <c r="N16" s="499"/>
      <c r="O16" s="500"/>
      <c r="P16" s="476" t="s">
        <v>241</v>
      </c>
      <c r="Q16" s="477"/>
      <c r="R16" s="478"/>
      <c r="S16" s="476" t="s">
        <v>240</v>
      </c>
      <c r="T16" s="477"/>
      <c r="U16" s="478"/>
      <c r="V16" s="476" t="s">
        <v>252</v>
      </c>
      <c r="W16" s="477"/>
      <c r="X16" s="478"/>
      <c r="Y16" s="497" t="s">
        <v>35</v>
      </c>
      <c r="Z16" s="497"/>
      <c r="AA16" s="497"/>
      <c r="AB16" s="497"/>
      <c r="AC16" s="497"/>
      <c r="AD16" s="79"/>
      <c r="AF16" s="98" t="s">
        <v>13</v>
      </c>
      <c r="AG16" s="98" t="s">
        <v>31</v>
      </c>
      <c r="AH16" s="473"/>
      <c r="AI16" s="459" t="s">
        <v>44</v>
      </c>
      <c r="AJ16" s="460"/>
      <c r="AK16" s="459" t="s">
        <v>34</v>
      </c>
      <c r="AL16" s="460"/>
      <c r="AM16" s="459" t="s">
        <v>43</v>
      </c>
      <c r="AN16" s="460"/>
    </row>
    <row r="17" spans="1:40" s="77" customFormat="1" ht="22.5" customHeight="1" thickBot="1">
      <c r="A17" s="79"/>
      <c r="B17" s="501"/>
      <c r="C17" s="502"/>
      <c r="D17" s="502"/>
      <c r="E17" s="502"/>
      <c r="F17" s="502"/>
      <c r="G17" s="502"/>
      <c r="H17" s="502"/>
      <c r="I17" s="502"/>
      <c r="J17" s="502"/>
      <c r="K17" s="502"/>
      <c r="L17" s="502"/>
      <c r="M17" s="502"/>
      <c r="N17" s="502"/>
      <c r="O17" s="503"/>
      <c r="P17" s="479"/>
      <c r="Q17" s="480"/>
      <c r="R17" s="481"/>
      <c r="S17" s="479"/>
      <c r="T17" s="480"/>
      <c r="U17" s="481"/>
      <c r="V17" s="479"/>
      <c r="W17" s="480"/>
      <c r="X17" s="481"/>
      <c r="Y17" s="497"/>
      <c r="Z17" s="497"/>
      <c r="AA17" s="497"/>
      <c r="AB17" s="497"/>
      <c r="AC17" s="497"/>
      <c r="AD17" s="79"/>
      <c r="AF17" s="99"/>
      <c r="AG17" s="100" t="s">
        <v>32</v>
      </c>
      <c r="AH17" s="474"/>
      <c r="AI17" s="101" t="s">
        <v>45</v>
      </c>
      <c r="AJ17" s="102" t="s">
        <v>46</v>
      </c>
      <c r="AK17" s="101" t="s">
        <v>45</v>
      </c>
      <c r="AL17" s="103" t="s">
        <v>46</v>
      </c>
      <c r="AM17" s="104" t="s">
        <v>175</v>
      </c>
      <c r="AN17" s="103" t="s">
        <v>46</v>
      </c>
    </row>
    <row r="18" spans="1:40" s="77" customFormat="1" ht="30" customHeight="1" thickBot="1">
      <c r="A18" s="79"/>
      <c r="B18" s="495" t="s">
        <v>156</v>
      </c>
      <c r="C18" s="496"/>
      <c r="D18" s="496"/>
      <c r="E18" s="496"/>
      <c r="F18" s="496"/>
      <c r="G18" s="496"/>
      <c r="H18" s="496"/>
      <c r="I18" s="496"/>
      <c r="J18" s="496"/>
      <c r="K18" s="496"/>
      <c r="L18" s="496"/>
      <c r="M18" s="496"/>
      <c r="N18" s="496"/>
      <c r="O18" s="496"/>
      <c r="P18" s="469"/>
      <c r="Q18" s="462"/>
      <c r="R18" s="463"/>
      <c r="S18" s="461"/>
      <c r="T18" s="462"/>
      <c r="U18" s="463"/>
      <c r="V18" s="461"/>
      <c r="W18" s="462"/>
      <c r="X18" s="464"/>
      <c r="Y18" s="465"/>
      <c r="Z18" s="466"/>
      <c r="AA18" s="466"/>
      <c r="AB18" s="466"/>
      <c r="AC18" s="466"/>
      <c r="AD18" s="79"/>
      <c r="AF18" s="98" t="s">
        <v>13</v>
      </c>
      <c r="AG18" s="98" t="s">
        <v>31</v>
      </c>
      <c r="AH18" s="301"/>
      <c r="AI18" s="459" t="s">
        <v>44</v>
      </c>
      <c r="AJ18" s="460"/>
      <c r="AK18" s="459" t="s">
        <v>34</v>
      </c>
      <c r="AL18" s="460"/>
      <c r="AM18" s="459" t="s">
        <v>43</v>
      </c>
      <c r="AN18" s="460"/>
    </row>
    <row r="19" spans="1:55" s="77" customFormat="1" ht="41.25" customHeight="1">
      <c r="A19" s="79"/>
      <c r="B19" s="106" t="s">
        <v>36</v>
      </c>
      <c r="C19" s="467" t="s">
        <v>312</v>
      </c>
      <c r="D19" s="468"/>
      <c r="E19" s="468"/>
      <c r="F19" s="468"/>
      <c r="G19" s="468"/>
      <c r="H19" s="468"/>
      <c r="I19" s="468"/>
      <c r="J19" s="468"/>
      <c r="K19" s="468"/>
      <c r="L19" s="468"/>
      <c r="M19" s="468"/>
      <c r="N19" s="468"/>
      <c r="O19" s="468"/>
      <c r="P19" s="492"/>
      <c r="Q19" s="493"/>
      <c r="R19" s="494"/>
      <c r="S19" s="531"/>
      <c r="T19" s="493"/>
      <c r="U19" s="532"/>
      <c r="V19" s="470"/>
      <c r="W19" s="470"/>
      <c r="X19" s="470"/>
      <c r="Y19" s="529"/>
      <c r="Z19" s="529"/>
      <c r="AA19" s="529"/>
      <c r="AB19" s="529"/>
      <c r="AC19" s="530"/>
      <c r="AD19" s="79"/>
      <c r="AF19" s="107" t="s">
        <v>176</v>
      </c>
      <c r="AG19" s="108">
        <v>0.3333333333333333</v>
      </c>
      <c r="AH19" s="109"/>
      <c r="AI19" s="110"/>
      <c r="AJ19" s="111"/>
      <c r="AK19" s="112"/>
      <c r="AL19" s="113"/>
      <c r="AM19" s="112"/>
      <c r="AN19" s="113"/>
      <c r="AP19" s="296"/>
      <c r="AQ19" s="296"/>
      <c r="AR19" s="296"/>
      <c r="AS19" s="296"/>
      <c r="AT19" s="296"/>
      <c r="AU19" s="296"/>
      <c r="AV19" s="296"/>
      <c r="AW19" s="296"/>
      <c r="AX19" s="296"/>
      <c r="AY19" s="296"/>
      <c r="AZ19" s="296"/>
      <c r="BA19" s="296"/>
      <c r="BB19" s="296"/>
      <c r="BC19" s="296"/>
    </row>
    <row r="20" spans="1:55" s="77" customFormat="1" ht="41.25" customHeight="1">
      <c r="A20" s="79"/>
      <c r="B20" s="106" t="s">
        <v>37</v>
      </c>
      <c r="C20" s="467" t="s">
        <v>311</v>
      </c>
      <c r="D20" s="468"/>
      <c r="E20" s="468"/>
      <c r="F20" s="468"/>
      <c r="G20" s="468"/>
      <c r="H20" s="468"/>
      <c r="I20" s="468"/>
      <c r="J20" s="468"/>
      <c r="K20" s="468"/>
      <c r="L20" s="468"/>
      <c r="M20" s="468"/>
      <c r="N20" s="468"/>
      <c r="O20" s="468"/>
      <c r="P20" s="471"/>
      <c r="Q20" s="452"/>
      <c r="R20" s="472"/>
      <c r="S20" s="451"/>
      <c r="T20" s="452"/>
      <c r="U20" s="453"/>
      <c r="V20" s="454"/>
      <c r="W20" s="454"/>
      <c r="X20" s="454"/>
      <c r="Y20" s="439"/>
      <c r="Z20" s="439"/>
      <c r="AA20" s="439"/>
      <c r="AB20" s="439"/>
      <c r="AC20" s="440"/>
      <c r="AD20" s="79"/>
      <c r="AF20" s="302" t="s">
        <v>177</v>
      </c>
      <c r="AG20" s="108">
        <v>0.3368055555555556</v>
      </c>
      <c r="AH20" s="109">
        <v>4</v>
      </c>
      <c r="AI20" s="110" t="s">
        <v>178</v>
      </c>
      <c r="AJ20" s="111" t="s">
        <v>48</v>
      </c>
      <c r="AK20" s="110" t="s">
        <v>55</v>
      </c>
      <c r="AL20" s="115" t="s">
        <v>56</v>
      </c>
      <c r="AM20" s="110" t="s">
        <v>57</v>
      </c>
      <c r="AN20" s="115" t="s">
        <v>58</v>
      </c>
      <c r="AP20" s="296"/>
      <c r="AQ20" s="296"/>
      <c r="AR20" s="296"/>
      <c r="AS20" s="296"/>
      <c r="AT20" s="296"/>
      <c r="AU20" s="296"/>
      <c r="AV20" s="296"/>
      <c r="AW20" s="296"/>
      <c r="AX20" s="296"/>
      <c r="AY20" s="296"/>
      <c r="AZ20" s="296"/>
      <c r="BA20" s="296"/>
      <c r="BB20" s="296"/>
      <c r="BC20" s="296"/>
    </row>
    <row r="21" spans="1:55" s="77" customFormat="1" ht="41.25" customHeight="1">
      <c r="A21" s="79"/>
      <c r="B21" s="106" t="s">
        <v>38</v>
      </c>
      <c r="C21" s="441" t="s">
        <v>313</v>
      </c>
      <c r="D21" s="442"/>
      <c r="E21" s="442"/>
      <c r="F21" s="442"/>
      <c r="G21" s="442"/>
      <c r="H21" s="442"/>
      <c r="I21" s="442"/>
      <c r="J21" s="442"/>
      <c r="K21" s="442"/>
      <c r="L21" s="442"/>
      <c r="M21" s="442"/>
      <c r="N21" s="442"/>
      <c r="O21" s="442"/>
      <c r="P21" s="471"/>
      <c r="Q21" s="452"/>
      <c r="R21" s="472"/>
      <c r="S21" s="451"/>
      <c r="T21" s="452"/>
      <c r="U21" s="453"/>
      <c r="V21" s="454"/>
      <c r="W21" s="454"/>
      <c r="X21" s="454"/>
      <c r="Y21" s="439"/>
      <c r="Z21" s="439"/>
      <c r="AA21" s="439"/>
      <c r="AB21" s="439"/>
      <c r="AC21" s="440"/>
      <c r="AD21" s="79"/>
      <c r="AF21" s="85"/>
      <c r="AG21" s="108">
        <v>0.340277777777778</v>
      </c>
      <c r="AH21" s="116">
        <v>3</v>
      </c>
      <c r="AI21" s="117" t="s">
        <v>179</v>
      </c>
      <c r="AJ21" s="118" t="s">
        <v>180</v>
      </c>
      <c r="AK21" s="117" t="s">
        <v>59</v>
      </c>
      <c r="AL21" s="119" t="s">
        <v>60</v>
      </c>
      <c r="AM21" s="117" t="s">
        <v>61</v>
      </c>
      <c r="AN21" s="119" t="s">
        <v>62</v>
      </c>
      <c r="AP21" s="296"/>
      <c r="AQ21" s="296"/>
      <c r="AR21" s="296"/>
      <c r="AS21" s="296"/>
      <c r="AT21" s="296"/>
      <c r="AU21" s="296"/>
      <c r="AV21" s="296"/>
      <c r="AW21" s="296"/>
      <c r="AX21" s="296"/>
      <c r="AY21" s="296"/>
      <c r="AZ21" s="296"/>
      <c r="BA21" s="296"/>
      <c r="BB21" s="296"/>
      <c r="BC21" s="296"/>
    </row>
    <row r="22" spans="1:55" s="77" customFormat="1" ht="41.25" customHeight="1">
      <c r="A22" s="79"/>
      <c r="B22" s="106" t="s">
        <v>39</v>
      </c>
      <c r="C22" s="441" t="s">
        <v>314</v>
      </c>
      <c r="D22" s="442"/>
      <c r="E22" s="442"/>
      <c r="F22" s="442"/>
      <c r="G22" s="442"/>
      <c r="H22" s="442"/>
      <c r="I22" s="442"/>
      <c r="J22" s="442"/>
      <c r="K22" s="442"/>
      <c r="L22" s="442"/>
      <c r="M22" s="442"/>
      <c r="N22" s="442"/>
      <c r="O22" s="442"/>
      <c r="P22" s="471"/>
      <c r="Q22" s="452"/>
      <c r="R22" s="472"/>
      <c r="S22" s="451"/>
      <c r="T22" s="452"/>
      <c r="U22" s="453"/>
      <c r="V22" s="454"/>
      <c r="W22" s="454"/>
      <c r="X22" s="454"/>
      <c r="Y22" s="439"/>
      <c r="Z22" s="439"/>
      <c r="AA22" s="439"/>
      <c r="AB22" s="439"/>
      <c r="AC22" s="440"/>
      <c r="AD22" s="79"/>
      <c r="AF22" s="85"/>
      <c r="AG22" s="108">
        <v>0.34375</v>
      </c>
      <c r="AH22" s="116">
        <v>2</v>
      </c>
      <c r="AI22" s="117" t="s">
        <v>181</v>
      </c>
      <c r="AJ22" s="118" t="s">
        <v>180</v>
      </c>
      <c r="AK22" s="117" t="s">
        <v>63</v>
      </c>
      <c r="AL22" s="119" t="s">
        <v>64</v>
      </c>
      <c r="AM22" s="117" t="s">
        <v>65</v>
      </c>
      <c r="AN22" s="119" t="s">
        <v>66</v>
      </c>
      <c r="AP22" s="296"/>
      <c r="AQ22" s="296"/>
      <c r="AR22" s="296"/>
      <c r="AS22" s="296"/>
      <c r="AT22" s="296"/>
      <c r="AU22" s="296"/>
      <c r="AV22" s="296"/>
      <c r="AW22" s="296"/>
      <c r="AX22" s="296"/>
      <c r="AY22" s="296"/>
      <c r="AZ22" s="296"/>
      <c r="BA22" s="296"/>
      <c r="BB22" s="296"/>
      <c r="BC22" s="296"/>
    </row>
    <row r="23" spans="1:55" s="77" customFormat="1" ht="41.25" customHeight="1">
      <c r="A23" s="79"/>
      <c r="B23" s="106" t="s">
        <v>40</v>
      </c>
      <c r="C23" s="441" t="s">
        <v>315</v>
      </c>
      <c r="D23" s="442"/>
      <c r="E23" s="442"/>
      <c r="F23" s="442"/>
      <c r="G23" s="442"/>
      <c r="H23" s="442"/>
      <c r="I23" s="442"/>
      <c r="J23" s="442"/>
      <c r="K23" s="442"/>
      <c r="L23" s="442"/>
      <c r="M23" s="442"/>
      <c r="N23" s="442"/>
      <c r="O23" s="442"/>
      <c r="P23" s="471"/>
      <c r="Q23" s="452"/>
      <c r="R23" s="472"/>
      <c r="S23" s="451"/>
      <c r="T23" s="452"/>
      <c r="U23" s="453"/>
      <c r="V23" s="454"/>
      <c r="W23" s="454"/>
      <c r="X23" s="454"/>
      <c r="Y23" s="439"/>
      <c r="Z23" s="439"/>
      <c r="AA23" s="439"/>
      <c r="AB23" s="439"/>
      <c r="AC23" s="440"/>
      <c r="AD23" s="79"/>
      <c r="AF23" s="85"/>
      <c r="AG23" s="108">
        <v>0.347222222222222</v>
      </c>
      <c r="AH23" s="120">
        <v>1</v>
      </c>
      <c r="AI23" s="121" t="s">
        <v>182</v>
      </c>
      <c r="AJ23" s="102" t="s">
        <v>180</v>
      </c>
      <c r="AK23" s="121" t="s">
        <v>67</v>
      </c>
      <c r="AL23" s="122" t="s">
        <v>68</v>
      </c>
      <c r="AM23" s="121" t="s">
        <v>69</v>
      </c>
      <c r="AN23" s="122" t="s">
        <v>70</v>
      </c>
      <c r="AP23" s="296"/>
      <c r="AQ23" s="296"/>
      <c r="AR23" s="296"/>
      <c r="AS23" s="296"/>
      <c r="AT23" s="296"/>
      <c r="AU23" s="296"/>
      <c r="AV23" s="296"/>
      <c r="AW23" s="296"/>
      <c r="AX23" s="296"/>
      <c r="AY23" s="296"/>
      <c r="AZ23" s="296"/>
      <c r="BA23" s="296"/>
      <c r="BB23" s="296"/>
      <c r="BC23" s="296"/>
    </row>
    <row r="24" spans="1:55" s="77" customFormat="1" ht="41.25" customHeight="1" thickBot="1">
      <c r="A24" s="79"/>
      <c r="B24" s="106" t="s">
        <v>41</v>
      </c>
      <c r="C24" s="441" t="s">
        <v>316</v>
      </c>
      <c r="D24" s="442"/>
      <c r="E24" s="442"/>
      <c r="F24" s="442"/>
      <c r="G24" s="442"/>
      <c r="H24" s="442"/>
      <c r="I24" s="442"/>
      <c r="J24" s="442"/>
      <c r="K24" s="442"/>
      <c r="L24" s="442"/>
      <c r="M24" s="442"/>
      <c r="N24" s="442"/>
      <c r="O24" s="442"/>
      <c r="P24" s="558"/>
      <c r="Q24" s="559"/>
      <c r="R24" s="560"/>
      <c r="S24" s="561"/>
      <c r="T24" s="559"/>
      <c r="U24" s="562"/>
      <c r="V24" s="563"/>
      <c r="W24" s="563"/>
      <c r="X24" s="563"/>
      <c r="Y24" s="556"/>
      <c r="Z24" s="556"/>
      <c r="AA24" s="556"/>
      <c r="AB24" s="556"/>
      <c r="AC24" s="557"/>
      <c r="AD24" s="79"/>
      <c r="AF24" s="85"/>
      <c r="AG24" s="108">
        <v>0.350694444444445</v>
      </c>
      <c r="AH24" s="123"/>
      <c r="AI24" s="85"/>
      <c r="AJ24" s="85"/>
      <c r="AK24" s="123"/>
      <c r="AL24" s="85"/>
      <c r="AM24" s="123"/>
      <c r="AN24" s="123"/>
      <c r="AP24" s="296"/>
      <c r="AQ24" s="296"/>
      <c r="AR24" s="296"/>
      <c r="AS24" s="296"/>
      <c r="AT24" s="296"/>
      <c r="AU24" s="296"/>
      <c r="AV24" s="296"/>
      <c r="AW24" s="296"/>
      <c r="AX24" s="296"/>
      <c r="AY24" s="296"/>
      <c r="AZ24" s="296"/>
      <c r="BA24" s="296"/>
      <c r="BB24" s="296"/>
      <c r="BC24" s="296"/>
    </row>
    <row r="25" spans="1:55" s="303" customFormat="1" ht="41.25" customHeight="1">
      <c r="A25" s="307"/>
      <c r="B25" s="124"/>
      <c r="C25" s="441"/>
      <c r="D25" s="442"/>
      <c r="E25" s="442"/>
      <c r="F25" s="442"/>
      <c r="G25" s="442"/>
      <c r="H25" s="442"/>
      <c r="I25" s="442"/>
      <c r="J25" s="442"/>
      <c r="K25" s="442"/>
      <c r="L25" s="442"/>
      <c r="M25" s="442"/>
      <c r="N25" s="442"/>
      <c r="O25" s="442"/>
      <c r="P25" s="564"/>
      <c r="Q25" s="564"/>
      <c r="R25" s="564"/>
      <c r="S25" s="569"/>
      <c r="T25" s="570"/>
      <c r="U25" s="570"/>
      <c r="V25" s="571"/>
      <c r="W25" s="572"/>
      <c r="X25" s="572"/>
      <c r="Y25" s="584"/>
      <c r="Z25" s="584"/>
      <c r="AA25" s="584"/>
      <c r="AB25" s="584"/>
      <c r="AC25" s="584"/>
      <c r="AD25" s="93"/>
      <c r="AE25" s="299"/>
      <c r="AF25" s="123"/>
      <c r="AG25" s="108">
        <v>0.364583333333332</v>
      </c>
      <c r="AH25" s="123"/>
      <c r="AI25" s="123"/>
      <c r="AJ25" s="123"/>
      <c r="AK25" s="123"/>
      <c r="AL25" s="123"/>
      <c r="AM25" s="123"/>
      <c r="AN25" s="123"/>
      <c r="AO25" s="299"/>
      <c r="AP25" s="315"/>
      <c r="AQ25" s="315"/>
      <c r="AR25" s="315"/>
      <c r="AS25" s="315"/>
      <c r="AT25" s="315"/>
      <c r="AU25" s="315"/>
      <c r="AV25" s="315"/>
      <c r="AW25" s="315"/>
      <c r="AX25" s="315"/>
      <c r="AY25" s="315"/>
      <c r="AZ25" s="315"/>
      <c r="BA25" s="315"/>
      <c r="BB25" s="315"/>
      <c r="BC25" s="299"/>
    </row>
    <row r="26" spans="1:54" s="299" customFormat="1" ht="41.25" customHeight="1">
      <c r="A26" s="93"/>
      <c r="B26" s="298"/>
      <c r="C26" s="311"/>
      <c r="D26" s="312"/>
      <c r="E26" s="312"/>
      <c r="F26" s="312"/>
      <c r="G26" s="312"/>
      <c r="H26" s="312"/>
      <c r="I26" s="312"/>
      <c r="J26" s="312"/>
      <c r="K26" s="312"/>
      <c r="L26" s="312"/>
      <c r="M26" s="312"/>
      <c r="N26" s="312"/>
      <c r="O26" s="312"/>
      <c r="P26" s="564"/>
      <c r="Q26" s="564"/>
      <c r="R26" s="564"/>
      <c r="S26" s="569"/>
      <c r="T26" s="570"/>
      <c r="U26" s="570"/>
      <c r="V26" s="571"/>
      <c r="W26" s="572"/>
      <c r="X26" s="572"/>
      <c r="Y26" s="584"/>
      <c r="Z26" s="584"/>
      <c r="AA26" s="584"/>
      <c r="AB26" s="584"/>
      <c r="AC26" s="584"/>
      <c r="AD26" s="93"/>
      <c r="AF26" s="123"/>
      <c r="AG26" s="108"/>
      <c r="AH26" s="123"/>
      <c r="AI26" s="123"/>
      <c r="AJ26" s="123"/>
      <c r="AK26" s="123"/>
      <c r="AL26" s="123"/>
      <c r="AM26" s="123"/>
      <c r="AN26" s="123"/>
      <c r="AP26" s="315"/>
      <c r="AQ26" s="315"/>
      <c r="AR26" s="315"/>
      <c r="AS26" s="315"/>
      <c r="AT26" s="315"/>
      <c r="AU26" s="315"/>
      <c r="AV26" s="315"/>
      <c r="AW26" s="315"/>
      <c r="AX26" s="315"/>
      <c r="AY26" s="315"/>
      <c r="AZ26" s="315"/>
      <c r="BA26" s="315"/>
      <c r="BB26" s="315"/>
    </row>
    <row r="27" spans="1:55" s="303" customFormat="1" ht="41.25" customHeight="1">
      <c r="A27" s="307"/>
      <c r="B27" s="124"/>
      <c r="C27" s="441"/>
      <c r="D27" s="442"/>
      <c r="E27" s="442"/>
      <c r="F27" s="442"/>
      <c r="G27" s="442"/>
      <c r="H27" s="442"/>
      <c r="I27" s="442"/>
      <c r="J27" s="442"/>
      <c r="K27" s="442"/>
      <c r="L27" s="442"/>
      <c r="M27" s="442"/>
      <c r="N27" s="442"/>
      <c r="O27" s="442"/>
      <c r="P27" s="564"/>
      <c r="Q27" s="564"/>
      <c r="R27" s="564"/>
      <c r="S27" s="569"/>
      <c r="T27" s="570"/>
      <c r="U27" s="570"/>
      <c r="V27" s="571"/>
      <c r="W27" s="572"/>
      <c r="X27" s="572"/>
      <c r="Y27" s="584"/>
      <c r="Z27" s="584"/>
      <c r="AA27" s="584"/>
      <c r="AB27" s="584"/>
      <c r="AC27" s="584"/>
      <c r="AD27" s="93"/>
      <c r="AE27" s="299"/>
      <c r="AF27" s="123"/>
      <c r="AG27" s="108">
        <v>0.364583333333332</v>
      </c>
      <c r="AH27" s="123"/>
      <c r="AI27" s="123"/>
      <c r="AJ27" s="123"/>
      <c r="AK27" s="123"/>
      <c r="AL27" s="123"/>
      <c r="AM27" s="123"/>
      <c r="AN27" s="123"/>
      <c r="AO27" s="299"/>
      <c r="AP27" s="300"/>
      <c r="AQ27" s="300"/>
      <c r="AR27" s="300"/>
      <c r="AS27" s="300"/>
      <c r="AT27" s="300"/>
      <c r="AU27" s="300"/>
      <c r="AV27" s="300"/>
      <c r="AW27" s="300"/>
      <c r="AX27" s="300"/>
      <c r="AY27" s="300"/>
      <c r="AZ27" s="300"/>
      <c r="BA27" s="300"/>
      <c r="BB27" s="300"/>
      <c r="BC27" s="299"/>
    </row>
    <row r="28" spans="1:54" s="299" customFormat="1" ht="41.25" customHeight="1">
      <c r="A28" s="93"/>
      <c r="B28" s="298"/>
      <c r="C28" s="311"/>
      <c r="D28" s="312"/>
      <c r="E28" s="312"/>
      <c r="F28" s="312"/>
      <c r="G28" s="312"/>
      <c r="H28" s="312"/>
      <c r="I28" s="312"/>
      <c r="J28" s="312"/>
      <c r="K28" s="312"/>
      <c r="L28" s="312"/>
      <c r="M28" s="312"/>
      <c r="N28" s="312"/>
      <c r="O28" s="312"/>
      <c r="P28" s="564"/>
      <c r="Q28" s="564"/>
      <c r="R28" s="564"/>
      <c r="S28" s="569"/>
      <c r="T28" s="570"/>
      <c r="U28" s="570"/>
      <c r="V28" s="571"/>
      <c r="W28" s="572"/>
      <c r="X28" s="572"/>
      <c r="Y28" s="584"/>
      <c r="Z28" s="584"/>
      <c r="AA28" s="584"/>
      <c r="AB28" s="584"/>
      <c r="AC28" s="584"/>
      <c r="AD28" s="93"/>
      <c r="AF28" s="123"/>
      <c r="AG28" s="108"/>
      <c r="AH28" s="123"/>
      <c r="AI28" s="123"/>
      <c r="AJ28" s="123"/>
      <c r="AK28" s="123"/>
      <c r="AL28" s="123"/>
      <c r="AM28" s="123"/>
      <c r="AN28" s="123"/>
      <c r="AP28" s="310"/>
      <c r="AQ28" s="310"/>
      <c r="AR28" s="310"/>
      <c r="AS28" s="310"/>
      <c r="AT28" s="310"/>
      <c r="AU28" s="310"/>
      <c r="AV28" s="310"/>
      <c r="AW28" s="310"/>
      <c r="AX28" s="310"/>
      <c r="AY28" s="310"/>
      <c r="AZ28" s="310"/>
      <c r="BA28" s="310"/>
      <c r="BB28" s="310"/>
    </row>
    <row r="29" spans="1:40" s="296" customFormat="1" ht="41.25" customHeight="1">
      <c r="A29" s="79"/>
      <c r="B29" s="316"/>
      <c r="C29" s="432"/>
      <c r="D29" s="433"/>
      <c r="E29" s="433"/>
      <c r="F29" s="433"/>
      <c r="G29" s="433"/>
      <c r="H29" s="433"/>
      <c r="I29" s="433"/>
      <c r="J29" s="433"/>
      <c r="K29" s="433"/>
      <c r="L29" s="433"/>
      <c r="M29" s="433"/>
      <c r="N29" s="433"/>
      <c r="O29" s="434"/>
      <c r="P29" s="435"/>
      <c r="Q29" s="436"/>
      <c r="R29" s="436"/>
      <c r="S29" s="436"/>
      <c r="T29" s="436"/>
      <c r="U29" s="437"/>
      <c r="V29" s="436"/>
      <c r="W29" s="436"/>
      <c r="X29" s="436"/>
      <c r="Y29" s="438"/>
      <c r="Z29" s="438"/>
      <c r="AA29" s="438"/>
      <c r="AB29" s="438"/>
      <c r="AC29" s="438"/>
      <c r="AD29" s="79"/>
      <c r="AE29" s="127"/>
      <c r="AF29" s="85"/>
      <c r="AG29" s="108">
        <v>0.381944444444445</v>
      </c>
      <c r="AH29" s="85"/>
      <c r="AI29" s="85"/>
      <c r="AJ29" s="85"/>
      <c r="AK29" s="85"/>
      <c r="AL29" s="85"/>
      <c r="AM29" s="85"/>
      <c r="AN29" s="85"/>
    </row>
    <row r="30" spans="1:40" s="296" customFormat="1"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8">
        <v>0.385416666666667</v>
      </c>
      <c r="AH30" s="85"/>
      <c r="AI30" s="85"/>
      <c r="AJ30" s="85"/>
      <c r="AK30" s="85"/>
      <c r="AL30" s="85"/>
      <c r="AM30" s="85"/>
      <c r="AN30" s="85"/>
    </row>
    <row r="31" spans="1:40" s="296" customFormat="1" ht="15.75" customHeight="1">
      <c r="A31" s="79"/>
      <c r="B31" s="420" t="s">
        <v>342</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2"/>
      <c r="AD31" s="79"/>
      <c r="AE31" s="127"/>
      <c r="AF31" s="85"/>
      <c r="AG31" s="108">
        <v>0.38888888888889</v>
      </c>
      <c r="AH31" s="85"/>
      <c r="AI31" s="85"/>
      <c r="AJ31" s="85"/>
      <c r="AK31" s="85"/>
      <c r="AL31" s="85"/>
      <c r="AM31" s="85"/>
      <c r="AN31" s="85"/>
    </row>
    <row r="32" spans="1:40" s="296" customFormat="1" ht="15.75" customHeight="1">
      <c r="A32" s="79"/>
      <c r="B32" s="423" t="s">
        <v>343</v>
      </c>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5"/>
      <c r="AD32" s="79"/>
      <c r="AE32" s="127"/>
      <c r="AF32" s="85"/>
      <c r="AG32" s="108">
        <v>0.392361111111112</v>
      </c>
      <c r="AH32" s="85"/>
      <c r="AI32" s="85"/>
      <c r="AJ32" s="85"/>
      <c r="AK32" s="85"/>
      <c r="AL32" s="85"/>
      <c r="AM32" s="85"/>
      <c r="AN32" s="85"/>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6.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6.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6.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6.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6.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6.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6.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6.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6.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6.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6.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6.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6.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6.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6.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6.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6.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6.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6.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6.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6.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6.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6.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6.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6.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6.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6.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6.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6.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6.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6.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6.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6.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6.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6.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6.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6.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6.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6.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6.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6.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6.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6.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6.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6.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6.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6.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6.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6.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6.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6.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6.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6.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6.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6.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6.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6.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6.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6.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6.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6.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6.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6.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6.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6.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6.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6.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6.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6.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6.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6.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6.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6.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2">
    <mergeCell ref="Y25:AC25"/>
    <mergeCell ref="Y28:AC28"/>
    <mergeCell ref="Y26:AC26"/>
    <mergeCell ref="C24:O24"/>
    <mergeCell ref="P24:R24"/>
    <mergeCell ref="S24:U24"/>
    <mergeCell ref="V24:X24"/>
    <mergeCell ref="P26:R26"/>
    <mergeCell ref="S26:U26"/>
    <mergeCell ref="Y24:AC24"/>
    <mergeCell ref="V10:X11"/>
    <mergeCell ref="Y10:AC11"/>
    <mergeCell ref="E11:I11"/>
    <mergeCell ref="M11:P11"/>
    <mergeCell ref="R11:U11"/>
    <mergeCell ref="S22:U22"/>
    <mergeCell ref="V22:X22"/>
    <mergeCell ref="C21:O21"/>
    <mergeCell ref="C22:O22"/>
    <mergeCell ref="S18:U18"/>
    <mergeCell ref="V13:X14"/>
    <mergeCell ref="B18:O18"/>
    <mergeCell ref="C19:O19"/>
    <mergeCell ref="B16:O17"/>
    <mergeCell ref="P16:R17"/>
    <mergeCell ref="S16:U17"/>
    <mergeCell ref="V16:X17"/>
    <mergeCell ref="B3:AC3"/>
    <mergeCell ref="B6:C6"/>
    <mergeCell ref="D6:AC6"/>
    <mergeCell ref="B7:C7"/>
    <mergeCell ref="D7:AC7"/>
    <mergeCell ref="B10:C11"/>
    <mergeCell ref="E10:I10"/>
    <mergeCell ref="J10:K11"/>
    <mergeCell ref="M10:P10"/>
    <mergeCell ref="R10:U10"/>
    <mergeCell ref="Y13:AC14"/>
    <mergeCell ref="E14:U14"/>
    <mergeCell ref="B13:C14"/>
    <mergeCell ref="E13:U13"/>
    <mergeCell ref="V21:X21"/>
    <mergeCell ref="P19:R19"/>
    <mergeCell ref="C20:O20"/>
    <mergeCell ref="V18:X18"/>
    <mergeCell ref="S19:U19"/>
    <mergeCell ref="V19:X19"/>
    <mergeCell ref="AK16:AL16"/>
    <mergeCell ref="AM16:AN16"/>
    <mergeCell ref="AH16:AH17"/>
    <mergeCell ref="Y16:AC17"/>
    <mergeCell ref="Y18:AC18"/>
    <mergeCell ref="AI18:AJ18"/>
    <mergeCell ref="AM18:AN18"/>
    <mergeCell ref="AI16:AJ16"/>
    <mergeCell ref="P28:R28"/>
    <mergeCell ref="S28:U28"/>
    <mergeCell ref="V28:X28"/>
    <mergeCell ref="P20:R20"/>
    <mergeCell ref="P22:R22"/>
    <mergeCell ref="V20:X20"/>
    <mergeCell ref="P21:R21"/>
    <mergeCell ref="C23:O23"/>
    <mergeCell ref="C27:O27"/>
    <mergeCell ref="V27:X27"/>
    <mergeCell ref="V26:X26"/>
    <mergeCell ref="C25:O25"/>
    <mergeCell ref="P25:R25"/>
    <mergeCell ref="S25:U25"/>
    <mergeCell ref="P23:R23"/>
    <mergeCell ref="S23:U23"/>
    <mergeCell ref="V25:X25"/>
    <mergeCell ref="Y22:AC22"/>
    <mergeCell ref="Y23:AC23"/>
    <mergeCell ref="Y27:AC27"/>
    <mergeCell ref="P18:R18"/>
    <mergeCell ref="Y21:AC21"/>
    <mergeCell ref="S20:U20"/>
    <mergeCell ref="S21:U21"/>
    <mergeCell ref="V23:X23"/>
    <mergeCell ref="P27:R27"/>
    <mergeCell ref="S27:U27"/>
    <mergeCell ref="B31:AC31"/>
    <mergeCell ref="B32:AC32"/>
    <mergeCell ref="Y29:AC29"/>
    <mergeCell ref="Y19:AC19"/>
    <mergeCell ref="Y20:AC20"/>
    <mergeCell ref="AK18:AL18"/>
    <mergeCell ref="C29:O29"/>
    <mergeCell ref="P29:R29"/>
    <mergeCell ref="S29:U29"/>
    <mergeCell ref="V29:X29"/>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5118110236220472" right="0.5118110236220472" top="0.5511811023622047" bottom="0.1968503937007874"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2021-10-29T10:40:56Z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